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330" windowHeight="5820" activeTab="1"/>
  </bookViews>
  <sheets>
    <sheet name="Aruanne" sheetId="1" r:id="rId1"/>
    <sheet name="Tegevusprogrammi koond" sheetId="2" r:id="rId2"/>
    <sheet name="Lisa 1" sheetId="3" r:id="rId3"/>
    <sheet name="Lisa 2" sheetId="4" r:id="rId4"/>
    <sheet name="Lisa 3" sheetId="5" r:id="rId5"/>
    <sheet name="Lisa 4" sheetId="6" r:id="rId6"/>
  </sheets>
  <definedNames>
    <definedName name="Text7" localSheetId="0">'Aruanne'!$B$11</definedName>
  </definedNames>
  <calcPr fullCalcOnLoad="1"/>
</workbook>
</file>

<file path=xl/sharedStrings.xml><?xml version="1.0" encoding="utf-8"?>
<sst xmlns="http://schemas.openxmlformats.org/spreadsheetml/2006/main" count="336" uniqueCount="289">
  <si>
    <t>Kontaktisik</t>
  </si>
  <si>
    <t>Kuupäev</t>
  </si>
  <si>
    <t>TULUD KOKKU</t>
  </si>
  <si>
    <t>Planeeritud / taotletud summa</t>
  </si>
  <si>
    <t>KULUD KOKKU</t>
  </si>
  <si>
    <t>Täiendav/selgitav informatsioon (vajadusel)</t>
  </si>
  <si>
    <t>Makse saaja</t>
  </si>
  <si>
    <t>Kulu-dokumendi number</t>
  </si>
  <si>
    <t>Kulu-dokumendi kuupäev</t>
  </si>
  <si>
    <t>Tasumise kuupäev</t>
  </si>
  <si>
    <t>Kulu sisu kirjeldus</t>
  </si>
  <si>
    <t>KOKKU</t>
  </si>
  <si>
    <t xml:space="preserve">PROJEKTI NIMETUS: </t>
  </si>
  <si>
    <t>Telefon</t>
  </si>
  <si>
    <t>E-posti aadress</t>
  </si>
  <si>
    <t>Projekti nimetus</t>
  </si>
  <si>
    <t>Projekti toimumise tegelik ajavahemik</t>
  </si>
  <si>
    <t>Toetuse saaja volitatud esindaja nimi ja ametikoht</t>
  </si>
  <si>
    <t xml:space="preserve">●       LISA 1 – Projekti tulude-kulude aruanne </t>
  </si>
  <si>
    <t>●       LISA 3 – Lühiülevaade projekti teostumisest (sh hinnang projekti teostumisele võrreldes taotluses esitatuga)</t>
  </si>
  <si>
    <t>KOHUSTUSLIKUD LISADOKUMENDID, tuleb täita lisatud vahekaardid</t>
  </si>
  <si>
    <t xml:space="preserve">LISA 1 – Projekti tulude-kulude aruanne </t>
  </si>
  <si>
    <t>LISA 3 – Lühiülevaade projekti teostumisest (sh hinnang projekti teostumisele võrreldes taotluses esitatuga)</t>
  </si>
  <si>
    <t>NB: Vormi täitmisel tuleb täita kõik veerud</t>
  </si>
  <si>
    <t>NB: Lisa 2 järgmisel lehel</t>
  </si>
  <si>
    <t>NB: Lisa 3 järgmisel lehel</t>
  </si>
  <si>
    <t>Jrk nr.</t>
  </si>
  <si>
    <t>NB! Maksedokumentide koopiaid ei ole vaja lisada</t>
  </si>
  <si>
    <t>Kinnitan, et aruandes ja selle lisades esitatud andmed on õiged:</t>
  </si>
  <si>
    <t>Lepingu nr, sõlmimise kuupäev</t>
  </si>
  <si>
    <t xml:space="preserve">Toetuse saaja nimetus </t>
  </si>
  <si>
    <t>Projekti üldmaksumus, EUR</t>
  </si>
  <si>
    <t>Omafinantseeringu summa, EUR</t>
  </si>
  <si>
    <t>Kaasfinantseeringute summa, EUR</t>
  </si>
  <si>
    <t>HMN poolt eraldatud toetuse summa, EUR</t>
  </si>
  <si>
    <t xml:space="preserve">●       LISA 2 – Hasartmängumaksunõukogu otsusega saadud toetuse finantsaruanne </t>
  </si>
  <si>
    <t>3.1.</t>
  </si>
  <si>
    <t xml:space="preserve">3.2. </t>
  </si>
  <si>
    <t>Hasartmängumaksu nõukogult saadud toetuse summa:</t>
  </si>
  <si>
    <t>Hasartmängumaksu nõukogult saadud toetuse kasutamata jääk:</t>
  </si>
  <si>
    <t>NB! Sotsiaalministeeriumil on õigus nõuda toetuse saajalt kuludokumentide ja täiendavate dokumentide ning andmete (sh detailsema tulude-kulude aruande) esitamist, lähtudes lepingutingimustest ja Sotsiaalministeeriumi veebilehel toodud tingimustest.</t>
  </si>
  <si>
    <t>Tegelik / saadud summa</t>
  </si>
  <si>
    <t>Kasutatud HMN toetus, EUR</t>
  </si>
  <si>
    <t>3. Elluviidud tegevused</t>
  </si>
  <si>
    <t>Alljärgnevalt on toodud juhend projekti rakendamise käigus elluviidud tegevuste kirjeldamiseks. Palume märkida ära ka kõik projektiga seotud positiivsed ja negatiivsed kogemused. Võimalusel siia lisada ka projekti elluviimisega seotud väljundid (video, fotod, veebilehekülg, artiklid jne) ning informatsioon nende levitamise kohta.</t>
  </si>
  <si>
    <t xml:space="preserve">Palume kirjeldada ettevalmistusi projekti elluviimiseks </t>
  </si>
  <si>
    <t>Palume kirjeldada praktilisi tugitegevusi (transport, side jms)</t>
  </si>
  <si>
    <t>3.2. Ettevalmistused</t>
  </si>
  <si>
    <t>3.3. Praktiline korraldus</t>
  </si>
  <si>
    <t xml:space="preserve"> ÜLEVAADE PROJEKTI TEOSTUMISEST:</t>
  </si>
  <si>
    <t>3.1. Tegevuste kirjeldus</t>
  </si>
  <si>
    <t xml:space="preserve">Kas saavutati püstitatud eesmärgid? </t>
  </si>
  <si>
    <t>3.4.  Saavutused</t>
  </si>
  <si>
    <t>Milline on olnud sihtgrupipoolne tagasiside? Millised probleemid on lahendamata ning kas on vajadus jätkutegevusteks? Palume siinkohal viidata, mis meetodil kogutud informatsiooni põhjal te eelnevatele küsimustele vastasite.</t>
  </si>
  <si>
    <t>3.5. Jätkutegevused</t>
  </si>
  <si>
    <t>Kas ja kuidas on planeeritud projekti jätkutegevused?</t>
  </si>
  <si>
    <t>3.6. Majanduslik külg</t>
  </si>
  <si>
    <t>Kas projekti elluviimiseks otsiti ka täiendavaid ressursse? Kui jah, siis palume kirjeldada täiendava finantseerimise otsinguid ja sellega seoses tekkinud tähelepanekuid, esinenud raskuseid</t>
  </si>
  <si>
    <t>3.7.Järeldused, ettepanekud</t>
  </si>
  <si>
    <t xml:space="preserve">Palume kirjeldada projekti rakendamisel ilmnenud probleeme. Kas sooviksite veelkord taolise projekti elluviimisega tegeleda? </t>
  </si>
  <si>
    <t>Muud kommentaarid</t>
  </si>
  <si>
    <t>Palume anda tegevuste üldkirjeldus (kontekst, teema jms)</t>
  </si>
  <si>
    <t>Toetus eraldatud vastavalt HMN protokollile nr, kuupäev</t>
  </si>
  <si>
    <t>Kulu liik (tegevuste ja kulude nimetused, summad kulugruppide lõikes ja projekti üldmaksumus)</t>
  </si>
  <si>
    <t>NR</t>
  </si>
  <si>
    <t>1.</t>
  </si>
  <si>
    <t xml:space="preserve">Hasartmängumaksu tuludest </t>
  </si>
  <si>
    <t>2.</t>
  </si>
  <si>
    <t>Omafinantseering</t>
  </si>
  <si>
    <t>3.</t>
  </si>
  <si>
    <t>3.2.</t>
  </si>
  <si>
    <t>Palume esitada projekti sisu lühikokkuvõte:</t>
  </si>
  <si>
    <t>2.2. koostööpartner(d):</t>
  </si>
  <si>
    <t>2.3. projektis osalenud inimeste arv:</t>
  </si>
  <si>
    <t>2.4. projekti täitmise kestus:</t>
  </si>
  <si>
    <t>2.5. täiendavate ressursside taotlemiseks esitatud taotlused (ning kas need rahuldati):</t>
  </si>
  <si>
    <t xml:space="preserve">2. Palume välja tuua muudatused projektitaotluses esitatud ja projekti täitmise tegelike üldnäitajate osas, põhjendada: </t>
  </si>
  <si>
    <t>2.1. eesmärgid</t>
  </si>
  <si>
    <t>2.6. Projekti oodatavate ja projekti täitmise tegelike mõõdetavate tulemuste võrdlus</t>
  </si>
  <si>
    <t>2.7. Muu</t>
  </si>
  <si>
    <t xml:space="preserve">1. </t>
  </si>
  <si>
    <t>HMN toetus</t>
  </si>
  <si>
    <t xml:space="preserve">1.1. </t>
  </si>
  <si>
    <t>2.1.</t>
  </si>
  <si>
    <t>2.2.</t>
  </si>
  <si>
    <t xml:space="preserve">1.2. </t>
  </si>
  <si>
    <t>(Kaasfinantseerija nimetus)</t>
  </si>
  <si>
    <t>3.1.1.</t>
  </si>
  <si>
    <t>Omafinantseeringu arvelt tehtud kulud kokku</t>
  </si>
  <si>
    <t>3.2.1.</t>
  </si>
  <si>
    <t>Kaasfinantseeringute arvelt tehtud kulud kokku</t>
  </si>
  <si>
    <t>X</t>
  </si>
  <si>
    <t xml:space="preserve">Kaasfinantseeringud </t>
  </si>
  <si>
    <t>Taotluses esitatud eelarve, EUR</t>
  </si>
  <si>
    <t>Eelarve täitmine, EUR</t>
  </si>
  <si>
    <t>HMN toetuse arvelt tehtud kulud kokku</t>
  </si>
  <si>
    <t>5.</t>
  </si>
  <si>
    <t xml:space="preserve">HMN toetuse kasutamata jääk (tagastamisele kuuluv summa) vt Lisa 2 </t>
  </si>
  <si>
    <t xml:space="preserve">LISA 2 – Hasartmängumaksu laekumisest antud toetuse finantsaruanne </t>
  </si>
  <si>
    <t>HASARTMÄNGUMAKSU LAEKUMISEST ANTUD TOETUSE KASUTAMINE</t>
  </si>
  <si>
    <t>Tulud finantseerijate lõikes</t>
  </si>
  <si>
    <t>Kaasfinantseerijad (loetleda eraldi)</t>
  </si>
  <si>
    <r>
      <t xml:space="preserve">TULUD </t>
    </r>
    <r>
      <rPr>
        <sz val="11"/>
        <rFont val="Arial"/>
        <family val="2"/>
      </rPr>
      <t>(KÕIK PROJEKTIGA SEOTUD SISSETULEKUD, KAASA ARVATUD TEISTEST ALLIKATEST SAADUD TOETUSED, OMATULUD)</t>
    </r>
  </si>
  <si>
    <r>
      <t>KULUD</t>
    </r>
    <r>
      <rPr>
        <sz val="11"/>
        <rFont val="Arial"/>
        <family val="2"/>
      </rPr>
      <t xml:space="preserve"> (KÕIK PROJEKTI RAAMES TEHTUD KULUTUSED FINANTSEERIJATE LÕIKES LÄHTUVALT KASUTAMISE EESMÄRGIST JA TAOTLUSES ESITATUD EELARVEST)</t>
    </r>
  </si>
  <si>
    <r>
      <rPr>
        <b/>
        <sz val="11"/>
        <rFont val="Arial"/>
        <family val="2"/>
      </rPr>
      <t>3.</t>
    </r>
    <r>
      <rPr>
        <sz val="11"/>
        <rFont val="Arial"/>
        <family val="2"/>
      </rPr>
      <t xml:space="preserve"> </t>
    </r>
  </si>
  <si>
    <r>
      <t xml:space="preserve">Koondaruanne </t>
    </r>
    <r>
      <rPr>
        <i/>
        <sz val="11"/>
        <rFont val="Arial"/>
        <family val="2"/>
      </rPr>
      <t>(projekti elluviimise kogu periood)</t>
    </r>
  </si>
  <si>
    <t>NB! Toetuse saaja on kohustatud pidama Toetuse kohta arvestust vastavalt raamatupidamise seadusest tulenevatele nõuetele, sealhulgas pidama eraldi kuluarvestust projekti kohta ning kulutõendavatele dokumentidele märkima omakäelise kinnituse, et tegemist on antud  Projekti kuluga.</t>
  </si>
  <si>
    <r>
      <t xml:space="preserve">Allkiri / võib saata ka digitaalselt allkirjastatuna </t>
    </r>
    <r>
      <rPr>
        <b/>
        <sz val="11"/>
        <rFont val="Arial"/>
        <family val="2"/>
      </rPr>
      <t>hasart@sm.ee</t>
    </r>
  </si>
  <si>
    <t xml:space="preserve">Enesehindamise küsimustik toetuse saajale hasartmängumaksu laekumisest antud toetuse kasutamise lepingule nr....................                                         </t>
  </si>
  <si>
    <t>Küsimus</t>
  </si>
  <si>
    <t>Jah</t>
  </si>
  <si>
    <t>Ei</t>
  </si>
  <si>
    <t>Lepingu tingimused</t>
  </si>
  <si>
    <t>Kas olete tutvunud hasartmängumaksu laekumisest antud toetuse kasutamise lepingu eritingimustega?</t>
  </si>
  <si>
    <t>Kas olete tutvunud hasartmängumaksu laekumisest antud toetuse kasutamise lepingu üldtingimustega ministeeriumi kodulehel?</t>
  </si>
  <si>
    <r>
      <t>3.</t>
    </r>
    <r>
      <rPr>
        <sz val="7"/>
        <rFont val="Times New Roman"/>
        <family val="1"/>
      </rPr>
      <t xml:space="preserve">    </t>
    </r>
    <r>
      <rPr>
        <sz val="11"/>
        <rFont val="Arial"/>
        <family val="2"/>
      </rPr>
      <t> </t>
    </r>
  </si>
  <si>
    <t>Kas projekt on ellu viidud lepingus sätestatud ajavahemikul ?</t>
  </si>
  <si>
    <r>
      <t>4.</t>
    </r>
    <r>
      <rPr>
        <sz val="7"/>
        <rFont val="Times New Roman"/>
        <family val="1"/>
      </rPr>
      <t xml:space="preserve">    </t>
    </r>
    <r>
      <rPr>
        <sz val="11"/>
        <rFont val="Arial"/>
        <family val="2"/>
      </rPr>
      <t> </t>
    </r>
  </si>
  <si>
    <t xml:space="preserve">Kas vahe/koondaruanded on  ministeeriumile esitatud tähtaegselt? </t>
  </si>
  <si>
    <t>Kas olete lepingu tingimuste muutmise soovi korral esitanud kirjaliku taotluse ministeeriumipoolsele kontaktisikule?</t>
  </si>
  <si>
    <r>
      <t>*</t>
    </r>
    <r>
      <rPr>
        <i/>
        <sz val="9"/>
        <rFont val="Arial"/>
        <family val="2"/>
      </rPr>
      <t>palume vastata lepingu tingimuste muutmise korral</t>
    </r>
  </si>
  <si>
    <r>
      <t>6.</t>
    </r>
    <r>
      <rPr>
        <sz val="7"/>
        <rFont val="Times New Roman"/>
        <family val="1"/>
      </rPr>
      <t xml:space="preserve">    </t>
    </r>
    <r>
      <rPr>
        <sz val="11"/>
        <rFont val="Arial"/>
        <family val="2"/>
      </rPr>
      <t> </t>
    </r>
  </si>
  <si>
    <t>Kas olete projekti eelarve/tegevuste muutmisel informeerinud kirjalikult ministeeriumipoolset kontaktisikut?</t>
  </si>
  <si>
    <r>
      <t>*</t>
    </r>
    <r>
      <rPr>
        <i/>
        <sz val="9"/>
        <rFont val="Arial"/>
        <family val="2"/>
      </rPr>
      <t>palume vastata eelarve muutmise korral</t>
    </r>
  </si>
  <si>
    <t>Raamatupidamise korraldus</t>
  </si>
  <si>
    <r>
      <t>7.</t>
    </r>
    <r>
      <rPr>
        <sz val="7"/>
        <rFont val="Times New Roman"/>
        <family val="1"/>
      </rPr>
      <t xml:space="preserve">    </t>
    </r>
    <r>
      <rPr>
        <sz val="11"/>
        <rFont val="Arial"/>
        <family val="2"/>
      </rPr>
      <t> </t>
    </r>
  </si>
  <si>
    <t>Kas olete toetuse kohta pidanud arvestust vastavalt raamatupidamise seadusest tulenevatele nõuetele?</t>
  </si>
  <si>
    <t>Palun märkige kommentaari lahtrisse raamatupidamisprogramm, mida kasutate?</t>
  </si>
  <si>
    <r>
      <t>8.</t>
    </r>
    <r>
      <rPr>
        <sz val="7"/>
        <rFont val="Times New Roman"/>
        <family val="1"/>
      </rPr>
      <t xml:space="preserve">    </t>
    </r>
    <r>
      <rPr>
        <sz val="11"/>
        <rFont val="Arial"/>
        <family val="2"/>
      </rPr>
      <t> </t>
    </r>
  </si>
  <si>
    <t>Kas peate eraldi projekti kuluarvestust vastavalt taotluses olevale eelarvele?</t>
  </si>
  <si>
    <r>
      <t>9.</t>
    </r>
    <r>
      <rPr>
        <sz val="7"/>
        <rFont val="Times New Roman"/>
        <family val="1"/>
      </rPr>
      <t xml:space="preserve">    </t>
    </r>
    <r>
      <rPr>
        <sz val="11"/>
        <rFont val="Arial"/>
        <family val="2"/>
      </rPr>
      <t> </t>
    </r>
  </si>
  <si>
    <t>Kas projektiga seotud kulutõendavad dokumendid on eristatud muudest dokumentidest?</t>
  </si>
  <si>
    <r>
      <t>10.</t>
    </r>
    <r>
      <rPr>
        <sz val="7"/>
        <rFont val="Times New Roman"/>
        <family val="1"/>
      </rPr>
      <t xml:space="preserve">  </t>
    </r>
    <r>
      <rPr>
        <sz val="11"/>
        <rFont val="Arial"/>
        <family val="2"/>
      </rPr>
      <t> </t>
    </r>
  </si>
  <si>
    <t>Kas paberkandjal kuludokumentidele olete märkinud omakäelise kinnituse, et tegemist on antud toetuse kasutamise lepingu projekti kuluga?</t>
  </si>
  <si>
    <r>
      <t>11.</t>
    </r>
    <r>
      <rPr>
        <sz val="7"/>
        <rFont val="Times New Roman"/>
        <family val="1"/>
      </rPr>
      <t xml:space="preserve">  </t>
    </r>
    <r>
      <rPr>
        <sz val="11"/>
        <rFont val="Arial"/>
        <family val="2"/>
      </rPr>
      <t> </t>
    </r>
  </si>
  <si>
    <t>Kas elektroonilisel kujul olevad dokumendid on paberkandjal kirjalikult taasesitatavad?</t>
  </si>
  <si>
    <r>
      <t>12.</t>
    </r>
    <r>
      <rPr>
        <sz val="7"/>
        <rFont val="Times New Roman"/>
        <family val="1"/>
      </rPr>
      <t xml:space="preserve">  </t>
    </r>
    <r>
      <rPr>
        <sz val="11"/>
        <rFont val="Arial"/>
        <family val="2"/>
      </rPr>
      <t> </t>
    </r>
  </si>
  <si>
    <t>Kas teenuste sisseostmisel olete sõlminud selleks vajalikud teenuslepingud? (näit. raamatupidamise korraldus, IT- tugi, kodulehe haldus, serveri rent, ruumide üür vms....)</t>
  </si>
  <si>
    <r>
      <t>13.</t>
    </r>
    <r>
      <rPr>
        <sz val="7"/>
        <rFont val="Times New Roman"/>
        <family val="1"/>
      </rPr>
      <t xml:space="preserve">  </t>
    </r>
    <r>
      <rPr>
        <sz val="11"/>
        <rFont val="Arial"/>
        <family val="2"/>
      </rPr>
      <t> </t>
    </r>
  </si>
  <si>
    <t>Kas projekti tegevuste elluviimiseks olete sõlminud vajalikud töövõtulepingud (näit: projektijuht, lektorid, raamatupidaja vms....)?</t>
  </si>
  <si>
    <r>
      <t>14.</t>
    </r>
    <r>
      <rPr>
        <sz val="7"/>
        <rFont val="Times New Roman"/>
        <family val="1"/>
      </rPr>
      <t xml:space="preserve">  </t>
    </r>
    <r>
      <rPr>
        <sz val="11"/>
        <rFont val="Arial"/>
        <family val="2"/>
      </rPr>
      <t> </t>
    </r>
  </si>
  <si>
    <t>Kas säilitate lepinguga seotud dokumente, sh toetuse kasutamise kuludokumente?</t>
  </si>
  <si>
    <t>(mitte vähem, kui 3 aastat alates lepingu lõppemisest)</t>
  </si>
  <si>
    <t>Projekti tegevused</t>
  </si>
  <si>
    <r>
      <t>15.</t>
    </r>
    <r>
      <rPr>
        <sz val="7"/>
        <rFont val="Times New Roman"/>
        <family val="1"/>
      </rPr>
      <t xml:space="preserve">  </t>
    </r>
    <r>
      <rPr>
        <sz val="11"/>
        <rFont val="Arial"/>
        <family val="2"/>
      </rPr>
      <t> </t>
    </r>
  </si>
  <si>
    <t>Kas projekti tegevuste ellu viimisel olete lähtunud taotluses esitatud eelarvest?</t>
  </si>
  <si>
    <r>
      <t>16.</t>
    </r>
    <r>
      <rPr>
        <sz val="7"/>
        <rFont val="Times New Roman"/>
        <family val="1"/>
      </rPr>
      <t xml:space="preserve">  </t>
    </r>
    <r>
      <rPr>
        <sz val="11"/>
        <rFont val="Arial"/>
        <family val="2"/>
      </rPr>
      <t> </t>
    </r>
  </si>
  <si>
    <t>Kas projekti elluviimiseks tehtud kulutused on sihipärased?</t>
  </si>
  <si>
    <r>
      <t>17.</t>
    </r>
    <r>
      <rPr>
        <sz val="7"/>
        <rFont val="Times New Roman"/>
        <family val="1"/>
      </rPr>
      <t xml:space="preserve">  </t>
    </r>
    <r>
      <rPr>
        <sz val="11"/>
        <rFont val="Arial"/>
        <family val="2"/>
      </rPr>
      <t> </t>
    </r>
  </si>
  <si>
    <t>Kas olete kinni pidanud projekti tegevus- ja ajakavast?</t>
  </si>
  <si>
    <r>
      <t>18.</t>
    </r>
    <r>
      <rPr>
        <sz val="7"/>
        <rFont val="Times New Roman"/>
        <family val="1"/>
      </rPr>
      <t xml:space="preserve">  </t>
    </r>
    <r>
      <rPr>
        <sz val="11"/>
        <rFont val="Arial"/>
        <family val="2"/>
      </rPr>
      <t> </t>
    </r>
  </si>
  <si>
    <t>Kas projekti taotluses kirjeldatud eesmärgid on saavutatud?</t>
  </si>
  <si>
    <r>
      <t>19.</t>
    </r>
    <r>
      <rPr>
        <sz val="7"/>
        <rFont val="Times New Roman"/>
        <family val="1"/>
      </rPr>
      <t xml:space="preserve">  </t>
    </r>
    <r>
      <rPr>
        <sz val="11"/>
        <rFont val="Arial"/>
        <family val="2"/>
      </rPr>
      <t> </t>
    </r>
  </si>
  <si>
    <t>Kas on olemas tõendusmaterjalid projekti käigus läbi viidud tegevuste kohta (näit: kokkulepped ja kirjavahetus koostööpartneritega, kutse, kuulutused, ürituste kavad, osavõtjate nimekirjad jne...)?</t>
  </si>
  <si>
    <r>
      <t>20.</t>
    </r>
    <r>
      <rPr>
        <sz val="7"/>
        <rFont val="Times New Roman"/>
        <family val="1"/>
      </rPr>
      <t xml:space="preserve">  </t>
    </r>
    <r>
      <rPr>
        <sz val="11"/>
        <rFont val="Arial"/>
        <family val="2"/>
      </rPr>
      <t> </t>
    </r>
  </si>
  <si>
    <t>Kas olete täitnud projekti oma- ja/või kaas-finantseeringuga seotud nõudeid?</t>
  </si>
  <si>
    <r>
      <t>21.</t>
    </r>
    <r>
      <rPr>
        <sz val="7"/>
        <rFont val="Times New Roman"/>
        <family val="1"/>
      </rPr>
      <t xml:space="preserve">  </t>
    </r>
    <r>
      <rPr>
        <sz val="11"/>
        <rFont val="Arial"/>
        <family val="2"/>
      </rPr>
      <t> </t>
    </r>
  </si>
  <si>
    <t>Kas olete saanud taotluses esitatud tegevuste finantseerimiseks toetust mõnest muust finantseerimisallikast?</t>
  </si>
  <si>
    <r>
      <t>*</t>
    </r>
    <r>
      <rPr>
        <i/>
        <sz val="9"/>
        <rFont val="Arial"/>
        <family val="2"/>
      </rPr>
      <t>Palume nimetada allikad</t>
    </r>
  </si>
  <si>
    <r>
      <t>22.</t>
    </r>
    <r>
      <rPr>
        <sz val="7"/>
        <rFont val="Times New Roman"/>
        <family val="1"/>
      </rPr>
      <t xml:space="preserve">  </t>
    </r>
    <r>
      <rPr>
        <sz val="11"/>
        <rFont val="Arial"/>
        <family val="2"/>
      </rPr>
      <t> </t>
    </r>
  </si>
  <si>
    <t>Kas olete peale koondaruande esitamist toetuse kasutamata jäägi ministeeriumile tagastanud?</t>
  </si>
  <si>
    <r>
      <t>*</t>
    </r>
    <r>
      <rPr>
        <i/>
        <sz val="9"/>
        <rFont val="Arial"/>
        <family val="2"/>
      </rPr>
      <t xml:space="preserve">palume vastata kasutamata jäägi olemasolul </t>
    </r>
  </si>
  <si>
    <t>Infovahetus</t>
  </si>
  <si>
    <r>
      <t>23.</t>
    </r>
    <r>
      <rPr>
        <sz val="7"/>
        <rFont val="Times New Roman"/>
        <family val="1"/>
      </rPr>
      <t xml:space="preserve">  </t>
    </r>
    <r>
      <rPr>
        <sz val="11"/>
        <rFont val="Arial"/>
        <family val="2"/>
      </rPr>
      <t> </t>
    </r>
  </si>
  <si>
    <t>Kas toetuse abil korraldatud üritustel, reklaamidel või trükistel olete eksponeerinud Hasartmängumaksu Nõukogu logo?</t>
  </si>
  <si>
    <r>
      <t>24.</t>
    </r>
    <r>
      <rPr>
        <sz val="7"/>
        <rFont val="Times New Roman"/>
        <family val="1"/>
      </rPr>
      <t xml:space="preserve">  </t>
    </r>
    <r>
      <rPr>
        <sz val="11"/>
        <rFont val="Arial"/>
        <family val="2"/>
      </rPr>
      <t> </t>
    </r>
  </si>
  <si>
    <t>Kas MTÜ juhatuse koosolekul projekti tegevuste kohta vastu võetud otsused on protokollitud ja allkirjastatud?</t>
  </si>
  <si>
    <t>Kas info saamiseks ja hasardi nõukogu protokollide vaatamiseks kasutate ministeeriumi ja HMN kodulehte?</t>
  </si>
  <si>
    <t>http://www.hmn.ee/</t>
  </si>
  <si>
    <r>
      <t> </t>
    </r>
    <r>
      <rPr>
        <sz val="10"/>
        <color indexed="23"/>
        <rFont val="Calibri"/>
        <family val="2"/>
      </rPr>
      <t>Liialdus</t>
    </r>
  </si>
  <si>
    <t>Nr</t>
  </si>
  <si>
    <t>Kommentaarid ja selgitused</t>
  </si>
  <si>
    <t>NB! Lisa 4 järgmisel lehel</t>
  </si>
  <si>
    <t>1.3.</t>
  </si>
  <si>
    <t>Tehtud kulu või kuludokumendi nimetus</t>
  </si>
  <si>
    <t>Tehtud kulu või kulu-dokumendi summa, EUR</t>
  </si>
  <si>
    <t>Tegevused ja kululiigid vastavalt eelarvele</t>
  </si>
  <si>
    <t>http://www.sm.ee/et/lepingute-uldtingimused</t>
  </si>
  <si>
    <t xml:space="preserve">Lisa 4- Enesehindamise aruanne hasartmängumaksu laekumistest antud toetuse kasutamise lepingule                                       </t>
  </si>
  <si>
    <t xml:space="preserve">Sotsiaalministeeriumi kantsleri 28.08.2014 a. käskkirjaga nr 35 kinnitatud Sotsiaalministeeriumi hasartmängumaksu laekumistest toetuste andmise tingimuste ja korra                                                                    LISA 3
</t>
  </si>
  <si>
    <t>25.</t>
  </si>
  <si>
    <r>
      <t xml:space="preserve">Toetuse saaja kohustub tagastama jäägi samal ajal aruande esitamisega. </t>
    </r>
    <r>
      <rPr>
        <sz val="11"/>
        <rFont val="Arial"/>
        <family val="2"/>
      </rPr>
      <t xml:space="preserve">                    
</t>
    </r>
    <r>
      <rPr>
        <b/>
        <sz val="11"/>
        <rFont val="Arial"/>
        <family val="2"/>
      </rPr>
      <t>saaja</t>
    </r>
    <r>
      <rPr>
        <sz val="11"/>
        <rFont val="Arial"/>
        <family val="2"/>
      </rPr>
      <t xml:space="preserve">: </t>
    </r>
    <r>
      <rPr>
        <b/>
        <sz val="11"/>
        <rFont val="Arial"/>
        <family val="2"/>
      </rPr>
      <t>Rahandusministeerium</t>
    </r>
    <r>
      <rPr>
        <sz val="11"/>
        <rFont val="Arial"/>
        <family val="2"/>
      </rPr>
      <t xml:space="preserve">                                                     </t>
    </r>
    <r>
      <rPr>
        <sz val="9"/>
        <rFont val="Arial"/>
        <family val="2"/>
      </rPr>
      <t xml:space="preserve"> a/a: SEB IBAN EE 89 1010 2200 3479 6011 ;
Swedbank – IBAN EE93 2200 2210 2377 8606; Danske Bank AS Eesti Filiaal
IBAN EE 40 3300 3334 1611 0002 ; 
Nordea – IBAN EE 701 7000 1700 1577 198 
</t>
    </r>
    <r>
      <rPr>
        <b/>
        <sz val="9"/>
        <rFont val="Arial"/>
        <family val="2"/>
      </rPr>
      <t>viitenumber: 2800048574</t>
    </r>
    <r>
      <rPr>
        <b/>
        <sz val="11"/>
        <rFont val="Arial"/>
        <family val="2"/>
      </rPr>
      <t xml:space="preserve">
selgitus: </t>
    </r>
    <r>
      <rPr>
        <b/>
        <sz val="11"/>
        <color indexed="10"/>
        <rFont val="Arial"/>
        <family val="2"/>
      </rPr>
      <t xml:space="preserve">leping nr ... </t>
    </r>
  </si>
  <si>
    <t>HASARTMÄNGUMAKSU LAEKUMISTEST ANTUD TOETUSE KASUTAMISE ARUANNE</t>
  </si>
  <si>
    <r>
      <t xml:space="preserve">Vahearuanne </t>
    </r>
    <r>
      <rPr>
        <i/>
        <sz val="11"/>
        <rFont val="Arial"/>
        <family val="2"/>
      </rPr>
      <t>(periood, mille kohta aruanne esitatakse)</t>
    </r>
  </si>
  <si>
    <t>NB! Kui tegemist vahearuandega, täita esimene rida</t>
  </si>
  <si>
    <t xml:space="preserve">http://www.sm.ee/et/hasartmangumaksu-projektid </t>
  </si>
  <si>
    <t>Jõgevamaa Puuetega Inimeste Koda</t>
  </si>
  <si>
    <t>jogevapik@gmail.com</t>
  </si>
  <si>
    <t>KOV</t>
  </si>
  <si>
    <t>Koda</t>
  </si>
  <si>
    <t>Liikmesorganisatsioonid</t>
  </si>
  <si>
    <t>Projektide üldine ja detailne PDF</t>
  </si>
  <si>
    <t>Jrk. nr</t>
  </si>
  <si>
    <t xml:space="preserve">Alaprojekti (tegevuse) nimetus </t>
  </si>
  <si>
    <r>
      <t>Alaprojekti sisu avav selgitus</t>
    </r>
    <r>
      <rPr>
        <sz val="9"/>
        <rFont val="Arial"/>
        <family val="2"/>
      </rPr>
      <t xml:space="preserve"> (paari lausega)</t>
    </r>
  </si>
  <si>
    <r>
      <t>Planee-ritud
kulu, €</t>
    </r>
    <r>
      <rPr>
        <b/>
        <vertAlign val="superscript"/>
        <sz val="9"/>
        <rFont val="Arial"/>
        <family val="2"/>
      </rPr>
      <t>1</t>
    </r>
  </si>
  <si>
    <r>
      <t xml:space="preserve">Sellest
</t>
    </r>
    <r>
      <rPr>
        <b/>
        <sz val="9"/>
        <color indexed="10"/>
        <rFont val="Arial"/>
        <family val="2"/>
      </rPr>
      <t>Fond-i</t>
    </r>
    <r>
      <rPr>
        <b/>
        <sz val="9"/>
        <rFont val="Arial"/>
        <family val="2"/>
      </rPr>
      <t xml:space="preserve"> 
osalus, €</t>
    </r>
  </si>
  <si>
    <t>Tegelik kulu</t>
  </si>
  <si>
    <r>
      <t>Tegeliku kulu vahe planeeritud kuluga, €</t>
    </r>
    <r>
      <rPr>
        <b/>
        <vertAlign val="superscript"/>
        <sz val="9"/>
        <rFont val="Arial"/>
        <family val="2"/>
      </rPr>
      <t>3</t>
    </r>
  </si>
  <si>
    <r>
      <t>sellest</t>
    </r>
    <r>
      <rPr>
        <sz val="9"/>
        <color indexed="10"/>
        <rFont val="Arial"/>
        <family val="2"/>
      </rPr>
      <t xml:space="preserve"> Fond-i</t>
    </r>
    <r>
      <rPr>
        <sz val="9"/>
        <rFont val="Arial"/>
        <family val="2"/>
      </rPr>
      <t xml:space="preserve"> osalus, €</t>
    </r>
  </si>
  <si>
    <t>Aruandlus-
perioodil, €</t>
  </si>
  <si>
    <r>
      <t>sellest</t>
    </r>
    <r>
      <rPr>
        <b/>
        <sz val="9"/>
        <color indexed="10"/>
        <rFont val="Arial"/>
        <family val="2"/>
      </rPr>
      <t xml:space="preserve"> Fond-i </t>
    </r>
    <r>
      <rPr>
        <b/>
        <sz val="9"/>
        <rFont val="Arial"/>
        <family val="2"/>
      </rPr>
      <t>osalus, €</t>
    </r>
  </si>
  <si>
    <r>
      <t xml:space="preserve">Kulu selgitus
</t>
    </r>
    <r>
      <rPr>
        <b/>
        <u val="single"/>
        <sz val="9"/>
        <color indexed="10"/>
        <rFont val="Arial"/>
        <family val="2"/>
      </rPr>
      <t>Meritis alaprojekti nimi</t>
    </r>
  </si>
  <si>
    <r>
      <t>Kokku, €</t>
    </r>
    <r>
      <rPr>
        <b/>
        <vertAlign val="superscript"/>
        <sz val="9"/>
        <rFont val="Arial"/>
        <family val="2"/>
      </rPr>
      <t>2</t>
    </r>
  </si>
  <si>
    <r>
      <t xml:space="preserve">sellest </t>
    </r>
    <r>
      <rPr>
        <b/>
        <sz val="9"/>
        <color indexed="10"/>
        <rFont val="Arial"/>
        <family val="2"/>
      </rPr>
      <t xml:space="preserve">Fond-i </t>
    </r>
    <r>
      <rPr>
        <b/>
        <sz val="9"/>
        <rFont val="Arial"/>
        <family val="2"/>
      </rPr>
      <t>osalus, €</t>
    </r>
  </si>
  <si>
    <t>4a</t>
  </si>
  <si>
    <t>5a</t>
  </si>
  <si>
    <t>7a</t>
  </si>
  <si>
    <t>8a</t>
  </si>
  <si>
    <t>1.1.</t>
  </si>
  <si>
    <t>Eesmärgiks on puuetega inimeste koostöö ja koordinatsiooni teostamine maakonnas</t>
  </si>
  <si>
    <t>1.2.</t>
  </si>
  <si>
    <t>Koda kokku</t>
  </si>
  <si>
    <t>2.1</t>
  </si>
  <si>
    <t>Ühtsuses peitub jõud</t>
  </si>
  <si>
    <t>Kutsehaigete ja töövigastustes kannatanute teadlikkuse töstmine ja nende kaasamine ühistegevusse, organisatsiooni tegevusse</t>
  </si>
  <si>
    <t>Kutsehaiged</t>
  </si>
  <si>
    <t>2.2</t>
  </si>
  <si>
    <t>Unistused teoks</t>
  </si>
  <si>
    <t>Anda vaimupuudega noortele võimalus osaleda ühistegevuses</t>
  </si>
  <si>
    <t>Vaimupuuded</t>
  </si>
  <si>
    <t>2.3</t>
  </si>
  <si>
    <t>Elu diabeediga</t>
  </si>
  <si>
    <t>Diabeedist teavitamine ja nõustamine</t>
  </si>
  <si>
    <t>Diabeet</t>
  </si>
  <si>
    <t>2.4</t>
  </si>
  <si>
    <t>Kuulmisabi kättesaadavaks</t>
  </si>
  <si>
    <t>Vaegkuuljate toimetulekuks kaasaaitamine, info edastamine, nõustamine</t>
  </si>
  <si>
    <t>Vaegkuuljad</t>
  </si>
  <si>
    <t>2.5</t>
  </si>
  <si>
    <t>Puuetega laste ja nende huvide kaitsmine ning ühistegevuse korraldamine</t>
  </si>
  <si>
    <t>Puuetega laste vanemad</t>
  </si>
  <si>
    <t>2.6</t>
  </si>
  <si>
    <t>Aita südant ise</t>
  </si>
  <si>
    <t>Südamehaigete teavitamine ja teadlikkuse tõstmine</t>
  </si>
  <si>
    <t>Südamehaiged</t>
  </si>
  <si>
    <t>2.7</t>
  </si>
  <si>
    <t>Radikuliidi- ja reumahaigete teavitamine ja teadlikkuse tõstmine</t>
  </si>
  <si>
    <t>RaRe</t>
  </si>
  <si>
    <t>2.8</t>
  </si>
  <si>
    <t>Vaegnägijate võrdsed võimalused</t>
  </si>
  <si>
    <t>Suurendada vaegnägijate toimetulekuvõimalusi ja tõsta teadlikkust</t>
  </si>
  <si>
    <t>Vaegnägijad</t>
  </si>
  <si>
    <t>2.9</t>
  </si>
  <si>
    <t>Toetaja ja sõber sinu kõrval</t>
  </si>
  <si>
    <t>Puuetega inimeste toimetulekuoskuste suurendamine läbi teenuste arendamise</t>
  </si>
  <si>
    <t>Tugikeskus</t>
  </si>
  <si>
    <t>Ühingud kokku</t>
  </si>
  <si>
    <t>KOKKU:</t>
  </si>
  <si>
    <r>
      <t>1</t>
    </r>
    <r>
      <rPr>
        <sz val="8"/>
        <rFont val="Arial"/>
        <family val="2"/>
      </rPr>
      <t xml:space="preserve"> </t>
    </r>
    <r>
      <rPr>
        <sz val="7"/>
        <rFont val="Arial"/>
        <family val="2"/>
      </rPr>
      <t>Planeeritud kulu elluviidava tegevuse peale kokku, mitte planeeritud kulu käesolevaks aruandlusperioodiks.</t>
    </r>
  </si>
  <si>
    <r>
      <t>2</t>
    </r>
    <r>
      <rPr>
        <sz val="8"/>
        <rFont val="Arial"/>
        <family val="2"/>
      </rPr>
      <t xml:space="preserve"> </t>
    </r>
    <r>
      <rPr>
        <sz val="7"/>
        <rFont val="Arial"/>
        <family val="2"/>
      </rPr>
      <t>Kulu kasvavas kokkuvõttes esimesest aruandlusperioodist käesoleva aruandlusperioodi lõpuni.</t>
    </r>
  </si>
  <si>
    <r>
      <t>3</t>
    </r>
    <r>
      <rPr>
        <sz val="8"/>
        <rFont val="Arial"/>
        <family val="2"/>
      </rPr>
      <t xml:space="preserve"> </t>
    </r>
    <r>
      <rPr>
        <sz val="7"/>
        <rFont val="Arial"/>
        <family val="2"/>
      </rPr>
      <t>Veerg 8 = veerg 4 (planeeritud kulu) – veerg  7 (tegelik kulu kokku).</t>
    </r>
  </si>
  <si>
    <r>
      <t>4</t>
    </r>
    <r>
      <rPr>
        <sz val="8"/>
        <rFont val="Arial"/>
        <family val="2"/>
      </rPr>
      <t xml:space="preserve"> 8</t>
    </r>
    <r>
      <rPr>
        <sz val="7"/>
        <rFont val="Arial"/>
        <family val="2"/>
      </rPr>
      <t>a veeru summa (hall ruut) on jääk, mis viimase aruandlusperioodi aruande (koondaruande) puhul kuulub tagastamisele ministeeriumile.</t>
    </r>
  </si>
  <si>
    <t>Merit</t>
  </si>
  <si>
    <t>Koda tegutseb sotsiaalvaldkonnas ja põhikirjast tulenevalt on Jõgevamaa Puuetega Inimeste Koja eesmärgiks:
• Puuetega inimeste valdkonnaga seotud koostöö ja koordinatsiooni teostamine maakonnas; 
Projekti eesmärgiks on:
• Arendada organisatsiooni süsteemselt läbi meeskonnatöö ning parandada puuetega inimeste elukvaliteeti ja iseseisvat toimetulekut teadlikkuse tõstmise ja erinevate teenuste pakkumisega ning motiveerida puuetega inimesi tööturule sisenemiseks ja/või seal püsimiseks.</t>
  </si>
  <si>
    <t>• Täidetud Koja põhikirjast tulenevad eesmärgid ja arengukava tegevussuunad; 
• Teavitatud puuetega inimesi ja toetatud nende võrdväärset osalemist ühiskonnas;
• Arendatud puuetega inimeste oskusi iseseisvas elus paremaks toimetulekuks ja võimaldatud end teostada;
• Maakonnas arendatud sotsiaalvaldkonna koostööd ja koostöövõrgustikku läbi Koja tegevuse</t>
  </si>
  <si>
    <t>Püstitatud eesmärgid on saavutatud, Koda töötab igapäevaselt avatud asutusena avalikes huvides.</t>
  </si>
  <si>
    <t>Koja töö on igapäevane ja järjepidev ning koostöö tegemine erinevate organisatsioonidega. Koja jätkutegevus on puuetega inimeste teavitamine sotsiaalvaldkonna võimalustest, liikmesorganisatsioonide esindajate koolitamisest ja informeerimisest ning erinevate teenuste pakkumisest ja laiendamisest</t>
  </si>
  <si>
    <t>/allkirjastatud digitaalselt/</t>
  </si>
  <si>
    <t>Tegevusprogramm alaprojektide/tegevuste lõikes</t>
  </si>
  <si>
    <t>Kohalikud omavalitsused, KOP</t>
  </si>
  <si>
    <t>Anneli Kaasik</t>
  </si>
  <si>
    <t>Õppereis, messid</t>
  </si>
  <si>
    <t>Teadlikkuse tõstmine, ühistegevus</t>
  </si>
  <si>
    <t>Koos oleme tugevamad</t>
  </si>
  <si>
    <t>PRIA Leader</t>
  </si>
  <si>
    <t xml:space="preserve">Kui puudega inimesed on saanud oma probleemidele ammendava vastuse või dokumendid täidetud, on suulise tagasisidena koja töötajaid ja juhatuse liikmeid tänatud. Oluline on Jõgevamaa PIKi infovoldiku levitamine ja veebilehe pidev uuendamine. Pärast üritusi on tänatud Koja töötajaid ja soovitud jõudu edaspidiseks.  
Niikaua kui külastatakse Koda, on see asutus vajalik. </t>
  </si>
  <si>
    <t>Anneli Kaasik - tegevjuht</t>
  </si>
  <si>
    <t>01.01.2018  - 30.06.2018</t>
  </si>
  <si>
    <t>Jõgevamaa PIK tegevus 2018</t>
  </si>
  <si>
    <t>01.01.2018 - 31.12.2018</t>
  </si>
  <si>
    <t>Leping nr /48-3/484-1; veebruar 2018</t>
  </si>
  <si>
    <t>HMN  11. detsember 2017.a koosoleku päevakorrapunkti nr 2 otsusest nr 1</t>
  </si>
  <si>
    <t>Jõgevamaa Puuetega Inimeste Koda (Koda) on mittetulundusühing, mis tegutseb avalikes huvides sotsiaal-, haridus- ja kultuurivaldkonnas ja ühendab vaba tahte alusel puuetega inimeste ühinguid ja füüsilisi isikuid, kelle tegevuseks on puuetega inimeste iseseisva toimetuleku edendamine.
Koja eesmärgiks on puuetega inimeste valdkonnaga seotud koostöö ja koordinatsiooni teostamine maakonnas.
Eesmärgi saavutamiseks täidame EV Invapoliitika Üldkontseptsiooni puuetega inimestele võrdsete võimaluste loomise standardreegleid ja Jõgevamaa Puuetega Inimeste Koja arengukavast aastateks 2016-2020.
Teeme koostööd Eesti Puuetega Inimeste Koja (edaspidi EPIK) ja Eesti Puuetega Inimeste Fondiga (edaspidi EPIF), erinevate puude liikide ühendustega, kohalike omavalitsuste ja riigiasutustega. Tutvustame ja avalikustame Koja tööd.
Koja reaalne tegevus on orgaaniline ja läbipõimunud nii eesmärgistatuse kui ka sihtgruppide poolest, olles suunatud kõigile oma liikmesorganisatsioonidele ja üksikliikmetele kui nende läbi kõigile maakonna puuetega inimestele. 
Koda püüab oma juhatuse ja liikmete kaudu osaleda võimalikult paljudel invaküsimustega seotud üritustel, et sealkuuldut edastada oma liikmete ja liikmesorganisatsioonide kaudu kõigile maakonna puuetega inimestele.</t>
  </si>
  <si>
    <t>Eesti Puuetega Inimeste Fond, Eesti Puuetega Inimeste Koda, Jõgeva Vallavalitsus, Põltsamaa Vallavalitsus, Mustvee Vallavalitsus, Eesti Töötukassa Jõgeva osakond, MTÜ Jõgevamaa Koostöökoda.</t>
  </si>
  <si>
    <t>01.01.2018 - 30.06.2018</t>
  </si>
  <si>
    <t>Tervise nimel</t>
  </si>
  <si>
    <t>PROJEKTI NIMETUS: Jõgevamaa PIK tegevus 2018</t>
  </si>
  <si>
    <t xml:space="preserve">2017. aasta sügisel esitatud 13 kohalikule omavalitsustele tegevustoetuse taotlused 2018.a eelarvest - peale 2017.a oktoobris toimunud kohalike omavalitsuste valimisi toimunud valdade liitumist on Jõgevamaal 3 omavalitsust.  Koja 2018 aasta tegevust toetavad kõik kolm omavalitsust.
</t>
  </si>
  <si>
    <t>2018.aastal on Koda jätkanud vastavalt arengukavale ja tegevussuundadele oma regulaarset ja avatud tegevust, kasutades maksimaalselt olemasolevaid võimalusi. Tähtsam on meie igapäevane järjepidev töö maakonna puuetega inimeste heaks, koostöö hoidmine ja loomine nii meeskonna sees kui maakonna omavalitsuste ja asutustega.</t>
  </si>
  <si>
    <t xml:space="preserve">• Organisatsiooniline tegevus: 2 juhatuse koosolekut; 2 üldkoosolekut. Koja liikmetele on korraldatud kohtumised ja tutvumised kõigi kolme uue omavalitsuse sotsiaalosakonnaga. Traditsioonilise Jõgevamaa puuetega inimeste perepäeva läbiviimine. Koda on avatud kõikidele külastajatele 4 x nädalas; liikmesorganisatsioonide tegevuse koordineerimine; Koja 2017.a aastaaruanne ning 2018.a vahearuande tegevus- ja rahaliste vahendite kasutamise koostamine EPIF-le, koostöö tegemine riigiasutuste; kohalike omavalitsuste ja kolmanda sektori organisatsioonidega.
• Jõgevamaa puuetega inimeste ja nende pereliikmete nõustamine.  Kodulehe pidev uuendamine ja info kajastamine aadressil http://www.jogevapik.ee/. 
• Osaletud: EPIK üldkoosolekul,  EPIF infopäeval, MTÜ Jõgevamaa Koostöökoja üldkoosolekul, MTÜ juhtide arenguprogrammis – Jõgevamaa Arendus- ja Ettevõtluskeskuse koolitused (MTÜ turundus ja avalik esinemine) ja õppereis, Jõgevamaa regionaalhalduse infoseminaril,                                                                                                                                                                                                                                                                                                                                                                            • Liikmesorganisatsioonide korraldatud koosolekud, teabepäevad ning nende osalemised erinevatel koostöökohtumistel                                                                                                                                                          </t>
  </si>
  <si>
    <t xml:space="preserve">Koja juhatuse liikmed ja tegevjuht kasutavad igapäevase järjepideva töö tegemiseks oma isiklikke sõiduautosid; juhatuse liikmed kasutavad oma isiklikke mobiile asjaajamisel; koostööd on tehtud liikmesorganisatsioonide esindajatega, kes teevad vabatahtlikku tööd; Koja ruume koristatakse ja remonditakse vabatahtlikult tasuta; 
2018. aastat alustas Koda aktiivselt tegutseva organisatsioonina, mille eesmärk, missioon, visioon, struktuur, tegevussuunad ja prioriteedid, samuti asjaajamiskord, töö-sisekorra eeskirjad, töökeskkonna ohutusjuhendid ja riskianalüüs, dokumentatsioon ja raamatupidamine on määratletud ja korrastatud.
Jõgevamaa puuetega inimestele teenuste pakkumine (nõustamine, dokumentide täitmine, koopiate tegemine).
Koda on avatud esmaspäev, teisipäev, kolmapäev ja neljapäev kella 10.00 – 15.00 kõigile puudega inimestele ja nende pereliikmetele, liikmesorganisatsioonidele ja ka avalikkusele, kus nõustatakse ja jagatakse teavet kõigile pöördujaile.
Koja ruume, telefoni, arvuteid ja printerit saavad kasutada kõik Koja liikmesorganisatsioonid. Interneti püsiühendus võimaldab puuetega inimestele ja Koja liikmesorganisatsioonidele kiire ligipääsu infole.
Koja avalik internetipunkt on avatud 4 päeval nädalas, kus on 3 internetiga ühendatud arvutit, printer ja koopiamasin. 
Koja juhatuse liikmete osalemine erinevates komisjonides, teabepäevadel ja üritustel. </t>
  </si>
  <si>
    <t>Koda on esitanud Jõgevamaa 13 omavalitsusele taotluse 2017.aasta sügisel, et omavalitsused toetaksid Koja tegevust oma 2018.a eelarvetest, mis ka rahuldati. Kulutuste vähendamiseks on peetud läbirääkimisi erinevate asutustega, kes on Kojale soodustusi teinud oma võimaluste piires.</t>
  </si>
  <si>
    <t>1.1.F; 1.1.K;   1.1.E; 1.1.O</t>
  </si>
  <si>
    <t>1.2. Õppereis ja messid</t>
  </si>
  <si>
    <t>1.3. Perepäev</t>
  </si>
  <si>
    <t>Puuetega inimeste perepäev</t>
  </si>
  <si>
    <t>Puuetega inimeste teadmiste ja oskuste arendamine ning nende kaasamine ja väärtustamine ühiskonnas</t>
  </si>
  <si>
    <t>3.3.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</si>
</sst>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quot;Jah&quot;;&quot;Jah&quot;;&quot;Ei&quot;"/>
    <numFmt numFmtId="177" formatCode="&quot;Tõene&quot;;&quot;Tõene&quot;;&quot;Väär&quot;"/>
    <numFmt numFmtId="178" formatCode="&quot;Sees&quot;;&quot;Sees&quot;;&quot;Väljas&quot;"/>
    <numFmt numFmtId="179" formatCode="General\ "/>
    <numFmt numFmtId="180" formatCode="[$-425]d\.\ mmmm\ yyyy&quot;. a.&quot;"/>
  </numFmts>
  <fonts count="67">
    <font>
      <sz val="10"/>
      <name val="Arial"/>
      <family val="0"/>
    </font>
    <font>
      <sz val="8"/>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sz val="11"/>
      <name val="Arial"/>
      <family val="2"/>
    </font>
    <font>
      <u val="single"/>
      <sz val="11"/>
      <color indexed="12"/>
      <name val="Arial"/>
      <family val="2"/>
    </font>
    <font>
      <b/>
      <sz val="11"/>
      <name val="Arial"/>
      <family val="2"/>
    </font>
    <font>
      <b/>
      <u val="single"/>
      <sz val="11"/>
      <color indexed="12"/>
      <name val="Arial"/>
      <family val="2"/>
    </font>
    <font>
      <i/>
      <sz val="11"/>
      <name val="Arial"/>
      <family val="2"/>
    </font>
    <font>
      <b/>
      <i/>
      <sz val="11"/>
      <name val="Arial"/>
      <family val="2"/>
    </font>
    <font>
      <sz val="10"/>
      <color indexed="23"/>
      <name val="Calibri"/>
      <family val="2"/>
    </font>
    <font>
      <sz val="7"/>
      <name val="Times New Roman"/>
      <family val="1"/>
    </font>
    <font>
      <i/>
      <sz val="9"/>
      <name val="Arial"/>
      <family val="2"/>
    </font>
    <font>
      <sz val="11.5"/>
      <name val="Arial"/>
      <family val="2"/>
    </font>
    <font>
      <sz val="11"/>
      <name val="Georgia"/>
      <family val="1"/>
    </font>
    <font>
      <sz val="9"/>
      <name val="Arial"/>
      <family val="2"/>
    </font>
    <font>
      <b/>
      <sz val="11"/>
      <color indexed="8"/>
      <name val="Arial"/>
      <family val="2"/>
    </font>
    <font>
      <sz val="11"/>
      <color indexed="8"/>
      <name val="Arial"/>
      <family val="2"/>
    </font>
    <font>
      <b/>
      <sz val="12"/>
      <color indexed="8"/>
      <name val="Arial"/>
      <family val="2"/>
    </font>
    <font>
      <sz val="8"/>
      <color indexed="23"/>
      <name val="Calibri"/>
      <family val="2"/>
    </font>
    <font>
      <b/>
      <sz val="11"/>
      <color indexed="30"/>
      <name val="Arial"/>
      <family val="2"/>
    </font>
    <font>
      <b/>
      <sz val="10"/>
      <name val="Arial"/>
      <family val="2"/>
    </font>
    <font>
      <b/>
      <sz val="9"/>
      <name val="Arial"/>
      <family val="2"/>
    </font>
    <font>
      <b/>
      <sz val="11"/>
      <color indexed="10"/>
      <name val="Arial"/>
      <family val="2"/>
    </font>
    <font>
      <b/>
      <vertAlign val="superscript"/>
      <sz val="9"/>
      <name val="Arial"/>
      <family val="2"/>
    </font>
    <font>
      <b/>
      <sz val="9"/>
      <color indexed="10"/>
      <name val="Arial"/>
      <family val="2"/>
    </font>
    <font>
      <sz val="9"/>
      <color indexed="10"/>
      <name val="Arial"/>
      <family val="2"/>
    </font>
    <font>
      <b/>
      <u val="single"/>
      <sz val="9"/>
      <color indexed="10"/>
      <name val="Arial"/>
      <family val="2"/>
    </font>
    <font>
      <b/>
      <sz val="8"/>
      <name val="Arial"/>
      <family val="2"/>
    </font>
    <font>
      <vertAlign val="superscript"/>
      <sz val="8"/>
      <name val="Arial"/>
      <family val="2"/>
    </font>
    <font>
      <sz val="7"/>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2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color indexed="63"/>
      </right>
      <top>
        <color indexed="63"/>
      </top>
      <bottom style="medium"/>
    </border>
    <border>
      <left style="medium"/>
      <right style="thin"/>
      <top>
        <color indexed="63"/>
      </top>
      <bottom style="mediu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medium"/>
      <top style="medium"/>
      <bottom>
        <color indexed="63"/>
      </bottom>
    </border>
    <border>
      <left style="hair"/>
      <right style="hair"/>
      <top style="hair"/>
      <bottom style="hair"/>
    </border>
    <border>
      <left style="hair"/>
      <right style="hair"/>
      <top style="hair"/>
      <bottom>
        <color indexed="63"/>
      </bottom>
    </border>
    <border>
      <left style="thin"/>
      <right style="hair"/>
      <top style="hair"/>
      <bottom style="hair"/>
    </border>
    <border>
      <left style="thin"/>
      <right style="hair"/>
      <top style="hair"/>
      <bottom style="thin"/>
    </border>
    <border>
      <left style="hair"/>
      <right style="hair"/>
      <top style="hair"/>
      <bottom style="thin"/>
    </border>
    <border>
      <left>
        <color indexed="63"/>
      </left>
      <right>
        <color indexed="63"/>
      </right>
      <top>
        <color indexed="63"/>
      </top>
      <bottom style="thin"/>
    </border>
    <border>
      <left style="hair"/>
      <right style="hair"/>
      <top>
        <color indexed="63"/>
      </top>
      <bottom style="thin"/>
    </border>
    <border>
      <left style="hair"/>
      <right style="hair"/>
      <top>
        <color indexed="63"/>
      </top>
      <bottom style="hair"/>
    </border>
    <border>
      <left style="hair"/>
      <right style="hair"/>
      <top>
        <color indexed="63"/>
      </top>
      <bottom>
        <color indexed="63"/>
      </bottom>
    </border>
    <border>
      <left style="hair"/>
      <right style="hair"/>
      <top style="thin"/>
      <bottom style="thin"/>
    </border>
    <border>
      <left style="thin"/>
      <right style="hair"/>
      <top style="hair"/>
      <bottom>
        <color indexed="63"/>
      </bottom>
    </border>
    <border>
      <left style="thin"/>
      <right style="hair"/>
      <top>
        <color indexed="63"/>
      </top>
      <bottom style="hair"/>
    </border>
    <border>
      <left style="thin"/>
      <right style="hair"/>
      <top style="thin"/>
      <bottom style="thin"/>
    </border>
    <border>
      <left>
        <color indexed="63"/>
      </left>
      <right>
        <color indexed="63"/>
      </right>
      <top style="thin"/>
      <bottom style="thin"/>
    </border>
    <border>
      <left style="medium"/>
      <right style="medium"/>
      <top style="medium"/>
      <bottom>
        <color indexed="63"/>
      </bottom>
    </border>
    <border>
      <left>
        <color indexed="63"/>
      </left>
      <right>
        <color indexed="63"/>
      </right>
      <top style="medium"/>
      <bottom style="medium"/>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1" applyNumberFormat="0" applyAlignment="0" applyProtection="0"/>
    <xf numFmtId="0" fontId="53" fillId="20" borderId="0" applyNumberFormat="0" applyBorder="0" applyAlignment="0" applyProtection="0"/>
    <xf numFmtId="0" fontId="54" fillId="21" borderId="0" applyNumberFormat="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22" borderId="3" applyNumberFormat="0" applyAlignment="0" applyProtection="0"/>
    <xf numFmtId="0" fontId="3" fillId="0" borderId="0" applyNumberFormat="0" applyFill="0" applyBorder="0" applyAlignment="0" applyProtection="0"/>
    <xf numFmtId="0" fontId="58" fillId="0" borderId="4" applyNumberFormat="0" applyFill="0" applyAlignment="0" applyProtection="0"/>
    <xf numFmtId="0" fontId="0" fillId="23" borderId="5" applyNumberFormat="0" applyFont="0" applyAlignment="0" applyProtection="0"/>
    <xf numFmtId="0" fontId="59" fillId="24" borderId="0" applyNumberFormat="0" applyBorder="0" applyAlignment="0" applyProtection="0"/>
    <xf numFmtId="0" fontId="6" fillId="0" borderId="0">
      <alignment vertical="center"/>
      <protection/>
    </xf>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9" fontId="0" fillId="0" borderId="0" applyFont="0" applyFill="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64" fillId="0" borderId="0" applyNumberFormat="0" applyFill="0" applyBorder="0" applyAlignment="0" applyProtection="0"/>
    <xf numFmtId="0" fontId="65" fillId="3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19" borderId="9" applyNumberFormat="0" applyAlignment="0" applyProtection="0"/>
  </cellStyleXfs>
  <cellXfs count="283">
    <xf numFmtId="0" fontId="0" fillId="0" borderId="0" xfId="0" applyAlignment="1">
      <alignment/>
    </xf>
    <xf numFmtId="0" fontId="4" fillId="32" borderId="0" xfId="0" applyFont="1" applyFill="1" applyBorder="1" applyAlignment="1">
      <alignment horizontal="center"/>
    </xf>
    <xf numFmtId="0" fontId="5" fillId="32" borderId="0" xfId="0" applyFont="1" applyFill="1" applyBorder="1" applyAlignment="1">
      <alignment horizontal="left"/>
    </xf>
    <xf numFmtId="0" fontId="4" fillId="0" borderId="0" xfId="0" applyFont="1" applyBorder="1" applyAlignment="1">
      <alignment horizontal="center"/>
    </xf>
    <xf numFmtId="0" fontId="5" fillId="32" borderId="0" xfId="0" applyFont="1" applyFill="1" applyBorder="1" applyAlignment="1">
      <alignment horizontal="center"/>
    </xf>
    <xf numFmtId="0" fontId="5" fillId="32" borderId="10" xfId="0" applyFont="1" applyFill="1" applyBorder="1" applyAlignment="1">
      <alignment horizontal="center"/>
    </xf>
    <xf numFmtId="0" fontId="4" fillId="0" borderId="11" xfId="0" applyFont="1" applyBorder="1" applyAlignment="1">
      <alignment horizontal="center" vertical="top" wrapText="1"/>
    </xf>
    <xf numFmtId="14" fontId="4" fillId="0" borderId="11" xfId="0" applyNumberFormat="1" applyFont="1" applyBorder="1" applyAlignment="1">
      <alignment horizontal="center" vertical="top" wrapText="1"/>
    </xf>
    <xf numFmtId="0" fontId="5" fillId="0" borderId="0" xfId="0" applyFont="1" applyBorder="1" applyAlignment="1">
      <alignment horizontal="left"/>
    </xf>
    <xf numFmtId="0" fontId="6" fillId="32" borderId="0" xfId="0" applyFont="1" applyFill="1" applyBorder="1" applyAlignment="1">
      <alignment horizontal="center"/>
    </xf>
    <xf numFmtId="0" fontId="8" fillId="32" borderId="0" xfId="0" applyFont="1" applyFill="1" applyAlignment="1">
      <alignment/>
    </xf>
    <xf numFmtId="0" fontId="6" fillId="0" borderId="0" xfId="0" applyFont="1" applyAlignment="1">
      <alignment/>
    </xf>
    <xf numFmtId="0" fontId="6" fillId="32" borderId="0" xfId="0" applyFont="1" applyFill="1" applyAlignment="1">
      <alignment/>
    </xf>
    <xf numFmtId="0" fontId="8" fillId="32" borderId="0" xfId="0" applyFont="1" applyFill="1" applyAlignment="1">
      <alignment/>
    </xf>
    <xf numFmtId="0" fontId="8" fillId="33" borderId="12" xfId="0" applyFont="1" applyFill="1" applyBorder="1" applyAlignment="1">
      <alignment vertical="top" wrapText="1"/>
    </xf>
    <xf numFmtId="0" fontId="8" fillId="32" borderId="0" xfId="0" applyFont="1" applyFill="1" applyAlignment="1">
      <alignment wrapText="1"/>
    </xf>
    <xf numFmtId="0" fontId="6" fillId="32" borderId="0" xfId="0" applyFont="1" applyFill="1" applyAlignment="1">
      <alignment wrapText="1"/>
    </xf>
    <xf numFmtId="0" fontId="6" fillId="32" borderId="13" xfId="0" applyFont="1" applyFill="1" applyBorder="1" applyAlignment="1">
      <alignment/>
    </xf>
    <xf numFmtId="0" fontId="8" fillId="32" borderId="14" xfId="0" applyFont="1" applyFill="1" applyBorder="1" applyAlignment="1">
      <alignment/>
    </xf>
    <xf numFmtId="0" fontId="8" fillId="0" borderId="15" xfId="0" applyFont="1" applyBorder="1" applyAlignment="1">
      <alignment/>
    </xf>
    <xf numFmtId="0" fontId="8" fillId="0" borderId="16" xfId="0" applyFont="1" applyBorder="1" applyAlignment="1">
      <alignment horizontal="center" wrapText="1"/>
    </xf>
    <xf numFmtId="0" fontId="8" fillId="0" borderId="17" xfId="0" applyFont="1" applyBorder="1" applyAlignment="1">
      <alignment horizontal="center" wrapText="1"/>
    </xf>
    <xf numFmtId="0" fontId="6" fillId="32" borderId="0" xfId="0" applyFont="1" applyFill="1" applyAlignment="1">
      <alignment horizontal="left"/>
    </xf>
    <xf numFmtId="0" fontId="8" fillId="32" borderId="18" xfId="0" applyFont="1" applyFill="1" applyBorder="1" applyAlignment="1">
      <alignment/>
    </xf>
    <xf numFmtId="0" fontId="8" fillId="0" borderId="19" xfId="0" applyFont="1" applyBorder="1" applyAlignment="1">
      <alignment wrapText="1"/>
    </xf>
    <xf numFmtId="4" fontId="6" fillId="0" borderId="11" xfId="0" applyNumberFormat="1" applyFont="1" applyBorder="1" applyAlignment="1">
      <alignment/>
    </xf>
    <xf numFmtId="4" fontId="6" fillId="33" borderId="11" xfId="0" applyNumberFormat="1" applyFont="1" applyFill="1" applyBorder="1" applyAlignment="1">
      <alignment/>
    </xf>
    <xf numFmtId="0" fontId="8" fillId="32" borderId="11" xfId="0" applyFont="1" applyFill="1" applyBorder="1" applyAlignment="1">
      <alignment/>
    </xf>
    <xf numFmtId="0" fontId="6" fillId="0" borderId="19" xfId="0" applyFont="1" applyBorder="1" applyAlignment="1">
      <alignment wrapText="1"/>
    </xf>
    <xf numFmtId="0" fontId="6" fillId="32" borderId="11" xfId="0" applyFont="1" applyFill="1" applyBorder="1" applyAlignment="1">
      <alignment/>
    </xf>
    <xf numFmtId="0" fontId="6" fillId="0" borderId="20" xfId="0" applyFont="1" applyBorder="1" applyAlignment="1">
      <alignment wrapText="1"/>
    </xf>
    <xf numFmtId="4" fontId="6" fillId="0" borderId="21" xfId="0" applyNumberFormat="1" applyFont="1" applyBorder="1" applyAlignment="1">
      <alignment/>
    </xf>
    <xf numFmtId="0" fontId="6" fillId="32" borderId="22" xfId="0" applyFont="1" applyFill="1" applyBorder="1" applyAlignment="1">
      <alignment/>
    </xf>
    <xf numFmtId="0" fontId="6" fillId="34" borderId="14" xfId="0" applyFont="1" applyFill="1" applyBorder="1" applyAlignment="1">
      <alignment/>
    </xf>
    <xf numFmtId="0" fontId="8" fillId="34" borderId="15" xfId="0" applyFont="1" applyFill="1" applyBorder="1" applyAlignment="1">
      <alignment wrapText="1"/>
    </xf>
    <xf numFmtId="4" fontId="8" fillId="34" borderId="16" xfId="0" applyNumberFormat="1" applyFont="1" applyFill="1" applyBorder="1" applyAlignment="1">
      <alignment/>
    </xf>
    <xf numFmtId="0" fontId="6" fillId="32" borderId="16" xfId="0" applyFont="1" applyFill="1" applyBorder="1" applyAlignment="1">
      <alignment/>
    </xf>
    <xf numFmtId="0" fontId="8" fillId="0" borderId="14" xfId="0" applyFont="1" applyBorder="1" applyAlignment="1">
      <alignment vertical="top" wrapText="1"/>
    </xf>
    <xf numFmtId="0" fontId="8" fillId="0" borderId="14"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wrapText="1"/>
    </xf>
    <xf numFmtId="0" fontId="8" fillId="35" borderId="18" xfId="0" applyFont="1" applyFill="1" applyBorder="1" applyAlignment="1">
      <alignment/>
    </xf>
    <xf numFmtId="0" fontId="8" fillId="35" borderId="18" xfId="0" applyFont="1" applyFill="1" applyBorder="1" applyAlignment="1">
      <alignment vertical="top" wrapText="1"/>
    </xf>
    <xf numFmtId="4" fontId="8" fillId="35" borderId="18" xfId="0" applyNumberFormat="1" applyFont="1" applyFill="1" applyBorder="1" applyAlignment="1">
      <alignment horizontal="center"/>
    </xf>
    <xf numFmtId="4" fontId="8" fillId="35" borderId="25" xfId="0" applyNumberFormat="1" applyFont="1" applyFill="1" applyBorder="1" applyAlignment="1">
      <alignment horizontal="center"/>
    </xf>
    <xf numFmtId="0" fontId="8" fillId="35" borderId="18" xfId="0" applyFont="1" applyFill="1" applyBorder="1" applyAlignment="1">
      <alignment wrapText="1"/>
    </xf>
    <xf numFmtId="0" fontId="8" fillId="0" borderId="0" xfId="0" applyFont="1" applyAlignment="1">
      <alignment/>
    </xf>
    <xf numFmtId="4" fontId="6" fillId="0" borderId="18" xfId="0" applyNumberFormat="1" applyFont="1" applyBorder="1" applyAlignment="1">
      <alignment/>
    </xf>
    <xf numFmtId="4" fontId="6" fillId="0" borderId="12" xfId="0" applyNumberFormat="1" applyFont="1" applyBorder="1" applyAlignment="1">
      <alignment/>
    </xf>
    <xf numFmtId="0" fontId="6" fillId="0" borderId="11" xfId="0" applyFont="1" applyBorder="1" applyAlignment="1">
      <alignment wrapText="1"/>
    </xf>
    <xf numFmtId="0" fontId="6" fillId="0" borderId="11" xfId="0" applyFont="1" applyBorder="1" applyAlignment="1">
      <alignment/>
    </xf>
    <xf numFmtId="0" fontId="6" fillId="35" borderId="11" xfId="0" applyFont="1" applyFill="1" applyBorder="1" applyAlignment="1">
      <alignment/>
    </xf>
    <xf numFmtId="0" fontId="8" fillId="35" borderId="19" xfId="0" applyFont="1" applyFill="1" applyBorder="1" applyAlignment="1">
      <alignment wrapText="1"/>
    </xf>
    <xf numFmtId="4" fontId="8" fillId="35" borderId="11" xfId="0" applyNumberFormat="1" applyFont="1" applyFill="1" applyBorder="1" applyAlignment="1">
      <alignment/>
    </xf>
    <xf numFmtId="4" fontId="8" fillId="33" borderId="11" xfId="0" applyNumberFormat="1" applyFont="1" applyFill="1" applyBorder="1" applyAlignment="1">
      <alignment/>
    </xf>
    <xf numFmtId="0" fontId="6" fillId="35" borderId="11" xfId="0" applyFont="1" applyFill="1" applyBorder="1" applyAlignment="1">
      <alignment wrapText="1"/>
    </xf>
    <xf numFmtId="0" fontId="8" fillId="35" borderId="11" xfId="0" applyFont="1" applyFill="1" applyBorder="1" applyAlignment="1">
      <alignment/>
    </xf>
    <xf numFmtId="4" fontId="8" fillId="35" borderId="11" xfId="0" applyNumberFormat="1" applyFont="1" applyFill="1" applyBorder="1" applyAlignment="1">
      <alignment horizontal="center"/>
    </xf>
    <xf numFmtId="4" fontId="8" fillId="35" borderId="12" xfId="0" applyNumberFormat="1" applyFont="1" applyFill="1" applyBorder="1" applyAlignment="1">
      <alignment horizontal="center"/>
    </xf>
    <xf numFmtId="4" fontId="8" fillId="0" borderId="11" xfId="0" applyNumberFormat="1" applyFont="1" applyBorder="1" applyAlignment="1">
      <alignment horizontal="center"/>
    </xf>
    <xf numFmtId="4" fontId="8" fillId="0" borderId="12" xfId="0" applyNumberFormat="1" applyFont="1" applyBorder="1" applyAlignment="1">
      <alignment horizontal="center"/>
    </xf>
    <xf numFmtId="0" fontId="6" fillId="35" borderId="21" xfId="0" applyFont="1" applyFill="1" applyBorder="1" applyAlignment="1">
      <alignment/>
    </xf>
    <xf numFmtId="0" fontId="8" fillId="35" borderId="20" xfId="0" applyFont="1" applyFill="1" applyBorder="1" applyAlignment="1">
      <alignment wrapText="1"/>
    </xf>
    <xf numFmtId="4" fontId="8" fillId="35" borderId="21" xfId="0" applyNumberFormat="1" applyFont="1" applyFill="1" applyBorder="1" applyAlignment="1">
      <alignment/>
    </xf>
    <xf numFmtId="0" fontId="6" fillId="35" borderId="21" xfId="0" applyFont="1" applyFill="1" applyBorder="1" applyAlignment="1">
      <alignment wrapText="1"/>
    </xf>
    <xf numFmtId="0" fontId="6" fillId="34" borderId="11" xfId="0" applyFont="1" applyFill="1" applyBorder="1" applyAlignment="1">
      <alignment/>
    </xf>
    <xf numFmtId="0" fontId="8" fillId="34" borderId="11" xfId="0" applyFont="1" applyFill="1" applyBorder="1" applyAlignment="1">
      <alignment wrapText="1"/>
    </xf>
    <xf numFmtId="4" fontId="8" fillId="34" borderId="11" xfId="0" applyNumberFormat="1" applyFont="1" applyFill="1" applyBorder="1" applyAlignment="1">
      <alignment/>
    </xf>
    <xf numFmtId="0" fontId="6" fillId="34" borderId="11" xfId="0" applyFont="1" applyFill="1" applyBorder="1" applyAlignment="1">
      <alignment wrapText="1"/>
    </xf>
    <xf numFmtId="0" fontId="6" fillId="36" borderId="11" xfId="0" applyFont="1" applyFill="1" applyBorder="1" applyAlignment="1">
      <alignment/>
    </xf>
    <xf numFmtId="4" fontId="8" fillId="18" borderId="11" xfId="0" applyNumberFormat="1" applyFont="1" applyFill="1" applyBorder="1" applyAlignment="1">
      <alignment/>
    </xf>
    <xf numFmtId="0" fontId="6" fillId="36" borderId="11" xfId="0" applyFont="1" applyFill="1" applyBorder="1" applyAlignment="1">
      <alignment wrapText="1"/>
    </xf>
    <xf numFmtId="0" fontId="6" fillId="32" borderId="0" xfId="0" applyFont="1" applyFill="1" applyBorder="1" applyAlignment="1">
      <alignment/>
    </xf>
    <xf numFmtId="0" fontId="6" fillId="0" borderId="0" xfId="0" applyFont="1" applyBorder="1" applyAlignment="1">
      <alignment/>
    </xf>
    <xf numFmtId="0" fontId="9" fillId="32" borderId="0" xfId="37" applyFont="1" applyFill="1" applyAlignment="1" applyProtection="1">
      <alignment/>
      <protection/>
    </xf>
    <xf numFmtId="0" fontId="10" fillId="32" borderId="0" xfId="0" applyFont="1" applyFill="1" applyAlignment="1">
      <alignment/>
    </xf>
    <xf numFmtId="0" fontId="6" fillId="0" borderId="0" xfId="0" applyFont="1" applyAlignment="1">
      <alignment wrapText="1"/>
    </xf>
    <xf numFmtId="0" fontId="6" fillId="0" borderId="18" xfId="0" applyFont="1" applyBorder="1" applyAlignment="1">
      <alignment/>
    </xf>
    <xf numFmtId="0" fontId="6" fillId="0" borderId="18" xfId="0" applyFont="1" applyBorder="1" applyAlignment="1">
      <alignment wrapText="1"/>
    </xf>
    <xf numFmtId="14" fontId="6" fillId="0" borderId="11" xfId="0" applyNumberFormat="1" applyFont="1" applyBorder="1" applyAlignment="1">
      <alignment/>
    </xf>
    <xf numFmtId="0" fontId="6" fillId="33" borderId="11" xfId="0" applyFont="1" applyFill="1" applyBorder="1" applyAlignment="1">
      <alignment wrapText="1"/>
    </xf>
    <xf numFmtId="0" fontId="8" fillId="32" borderId="0" xfId="0" applyFont="1" applyFill="1" applyBorder="1" applyAlignment="1">
      <alignment horizontal="right"/>
    </xf>
    <xf numFmtId="0" fontId="8" fillId="32" borderId="0" xfId="0" applyFont="1" applyFill="1" applyBorder="1" applyAlignment="1">
      <alignment/>
    </xf>
    <xf numFmtId="0" fontId="6" fillId="32" borderId="0" xfId="0" applyFont="1" applyFill="1" applyBorder="1" applyAlignment="1">
      <alignment wrapText="1"/>
    </xf>
    <xf numFmtId="4" fontId="8" fillId="0" borderId="26" xfId="0" applyNumberFormat="1" applyFont="1" applyFill="1" applyBorder="1" applyAlignment="1">
      <alignment/>
    </xf>
    <xf numFmtId="4" fontId="8" fillId="37" borderId="26" xfId="0" applyNumberFormat="1" applyFont="1" applyFill="1" applyBorder="1" applyAlignment="1">
      <alignment/>
    </xf>
    <xf numFmtId="0" fontId="8" fillId="36" borderId="11" xfId="0" applyFont="1" applyFill="1" applyBorder="1" applyAlignment="1">
      <alignment horizontal="left" vertical="top" wrapText="1"/>
    </xf>
    <xf numFmtId="0" fontId="11" fillId="34" borderId="11" xfId="0" applyFont="1" applyFill="1" applyBorder="1" applyAlignment="1">
      <alignment vertical="top" wrapText="1"/>
    </xf>
    <xf numFmtId="0" fontId="6" fillId="32" borderId="11" xfId="0" applyFont="1" applyFill="1" applyBorder="1" applyAlignment="1">
      <alignment vertical="top" wrapText="1"/>
    </xf>
    <xf numFmtId="0" fontId="11" fillId="35" borderId="11" xfId="0" applyFont="1" applyFill="1" applyBorder="1" applyAlignment="1">
      <alignment vertical="top" wrapText="1"/>
    </xf>
    <xf numFmtId="0" fontId="8" fillId="32" borderId="0" xfId="0" applyFont="1" applyFill="1" applyAlignment="1">
      <alignment vertical="top" wrapText="1"/>
    </xf>
    <xf numFmtId="0" fontId="8" fillId="36" borderId="11" xfId="0" applyFont="1" applyFill="1" applyBorder="1" applyAlignment="1">
      <alignment vertical="top" wrapText="1"/>
    </xf>
    <xf numFmtId="0" fontId="6" fillId="32" borderId="0" xfId="0" applyFont="1" applyFill="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8" fillId="32" borderId="0" xfId="0" applyFont="1" applyFill="1" applyBorder="1" applyAlignment="1">
      <alignment vertical="top" wrapText="1"/>
    </xf>
    <xf numFmtId="0" fontId="8" fillId="0" borderId="0" xfId="0" applyFont="1" applyFill="1" applyBorder="1" applyAlignment="1">
      <alignment vertical="top" wrapText="1"/>
    </xf>
    <xf numFmtId="0" fontId="8" fillId="32" borderId="0" xfId="0" applyFont="1" applyFill="1" applyAlignment="1">
      <alignment horizontal="right" vertical="top" wrapText="1"/>
    </xf>
    <xf numFmtId="0" fontId="11" fillId="0" borderId="0" xfId="0" applyFont="1" applyFill="1" applyBorder="1" applyAlignment="1">
      <alignment vertical="top" wrapText="1"/>
    </xf>
    <xf numFmtId="0" fontId="8" fillId="34" borderId="11" xfId="0" applyFont="1" applyFill="1" applyBorder="1" applyAlignment="1">
      <alignment/>
    </xf>
    <xf numFmtId="0" fontId="11" fillId="35" borderId="0" xfId="0" applyFont="1" applyFill="1" applyAlignment="1">
      <alignment horizontal="justify" vertical="center"/>
    </xf>
    <xf numFmtId="0" fontId="11" fillId="35" borderId="11" xfId="0" applyFont="1" applyFill="1" applyBorder="1" applyAlignment="1">
      <alignment/>
    </xf>
    <xf numFmtId="0" fontId="11" fillId="35" borderId="11" xfId="0" applyFont="1" applyFill="1" applyBorder="1" applyAlignment="1">
      <alignment horizontal="justify" vertical="center"/>
    </xf>
    <xf numFmtId="0" fontId="11" fillId="35" borderId="11" xfId="0" applyFont="1" applyFill="1" applyBorder="1" applyAlignment="1">
      <alignment wrapText="1"/>
    </xf>
    <xf numFmtId="0" fontId="8" fillId="32" borderId="0" xfId="0" applyFont="1" applyFill="1" applyBorder="1" applyAlignment="1">
      <alignment horizontal="left"/>
    </xf>
    <xf numFmtId="0" fontId="8" fillId="32" borderId="11" xfId="0" applyFont="1" applyFill="1" applyBorder="1" applyAlignment="1">
      <alignment horizontal="left" wrapText="1"/>
    </xf>
    <xf numFmtId="0" fontId="8" fillId="32" borderId="12" xfId="0" applyFont="1" applyFill="1" applyBorder="1" applyAlignment="1">
      <alignment horizontal="left" vertical="top" wrapText="1"/>
    </xf>
    <xf numFmtId="0" fontId="6" fillId="0" borderId="11" xfId="0" applyFont="1" applyBorder="1" applyAlignment="1">
      <alignment horizontal="center" vertical="top" wrapText="1"/>
    </xf>
    <xf numFmtId="0" fontId="8" fillId="38" borderId="27" xfId="0" applyFont="1" applyFill="1" applyBorder="1" applyAlignment="1">
      <alignment horizontal="center" vertical="center" wrapText="1"/>
    </xf>
    <xf numFmtId="0" fontId="18" fillId="39" borderId="28" xfId="0" applyFont="1" applyFill="1" applyBorder="1" applyAlignment="1">
      <alignment vertical="center" wrapText="1"/>
    </xf>
    <xf numFmtId="0" fontId="19" fillId="39" borderId="28" xfId="0" applyFont="1" applyFill="1" applyBorder="1" applyAlignment="1">
      <alignment vertical="center" wrapText="1"/>
    </xf>
    <xf numFmtId="0" fontId="6" fillId="0" borderId="28" xfId="0" applyFont="1" applyBorder="1" applyAlignment="1">
      <alignment vertical="center" wrapText="1"/>
    </xf>
    <xf numFmtId="0" fontId="16" fillId="39" borderId="28" xfId="0" applyFont="1" applyFill="1" applyBorder="1" applyAlignment="1">
      <alignment vertical="center" wrapText="1"/>
    </xf>
    <xf numFmtId="0" fontId="19" fillId="0" borderId="28" xfId="0" applyFont="1" applyBorder="1" applyAlignment="1">
      <alignment vertical="center" wrapText="1"/>
    </xf>
    <xf numFmtId="0" fontId="20" fillId="0" borderId="0" xfId="0" applyFont="1" applyAlignment="1">
      <alignment horizontal="right" vertical="center"/>
    </xf>
    <xf numFmtId="0" fontId="8" fillId="38" borderId="29" xfId="0" applyFont="1" applyFill="1" applyBorder="1" applyAlignment="1">
      <alignment horizontal="right" vertical="center" wrapText="1"/>
    </xf>
    <xf numFmtId="0" fontId="21" fillId="0" borderId="0" xfId="0" applyFont="1" applyAlignment="1">
      <alignment horizontal="right" vertical="center" indent="12"/>
    </xf>
    <xf numFmtId="0" fontId="0" fillId="0" borderId="0" xfId="0" applyAlignment="1">
      <alignment horizontal="right"/>
    </xf>
    <xf numFmtId="0" fontId="18" fillId="39" borderId="30" xfId="0" applyFont="1" applyFill="1" applyBorder="1" applyAlignment="1">
      <alignment horizontal="center" vertical="center" wrapText="1"/>
    </xf>
    <xf numFmtId="0" fontId="6" fillId="0" borderId="30" xfId="0" applyNumberFormat="1" applyFont="1" applyBorder="1" applyAlignment="1">
      <alignment horizontal="center" vertical="center" wrapText="1"/>
    </xf>
    <xf numFmtId="0" fontId="0" fillId="0" borderId="0" xfId="0" applyAlignment="1">
      <alignment vertical="top" wrapText="1"/>
    </xf>
    <xf numFmtId="0" fontId="19" fillId="39" borderId="28" xfId="0" applyFont="1" applyFill="1" applyBorder="1" applyAlignment="1">
      <alignment vertical="top" wrapText="1"/>
    </xf>
    <xf numFmtId="0" fontId="6" fillId="0" borderId="28" xfId="0" applyFont="1" applyBorder="1" applyAlignment="1">
      <alignment vertical="top" wrapText="1"/>
    </xf>
    <xf numFmtId="0" fontId="16" fillId="39" borderId="28" xfId="0" applyFont="1" applyFill="1" applyBorder="1" applyAlignment="1">
      <alignment vertical="top" wrapText="1"/>
    </xf>
    <xf numFmtId="0" fontId="19" fillId="0" borderId="28" xfId="0" applyFont="1" applyBorder="1" applyAlignment="1">
      <alignment vertical="top" wrapText="1"/>
    </xf>
    <xf numFmtId="0" fontId="6" fillId="0" borderId="31" xfId="0" applyFont="1" applyBorder="1" applyAlignment="1">
      <alignment vertical="top" wrapText="1"/>
    </xf>
    <xf numFmtId="0" fontId="2" fillId="0" borderId="31" xfId="37" applyBorder="1" applyAlignment="1" applyProtection="1">
      <alignment vertical="top" wrapText="1"/>
      <protection/>
    </xf>
    <xf numFmtId="0" fontId="8" fillId="39" borderId="28" xfId="0" applyFont="1" applyFill="1" applyBorder="1" applyAlignment="1">
      <alignment vertical="top" wrapText="1"/>
    </xf>
    <xf numFmtId="0" fontId="10" fillId="0" borderId="28" xfId="0" applyFont="1" applyBorder="1" applyAlignment="1">
      <alignment vertical="top" wrapText="1"/>
    </xf>
    <xf numFmtId="0" fontId="17" fillId="0" borderId="28" xfId="0" applyFont="1" applyBorder="1" applyAlignment="1">
      <alignment vertical="top" wrapText="1"/>
    </xf>
    <xf numFmtId="0" fontId="6" fillId="0" borderId="30" xfId="0" applyNumberFormat="1" applyFont="1" applyBorder="1" applyAlignment="1">
      <alignment horizontal="right" vertical="center" wrapText="1"/>
    </xf>
    <xf numFmtId="0" fontId="8" fillId="39" borderId="30" xfId="0" applyNumberFormat="1" applyFont="1" applyFill="1" applyBorder="1" applyAlignment="1">
      <alignment horizontal="right" vertical="center" wrapText="1"/>
    </xf>
    <xf numFmtId="0" fontId="6" fillId="0" borderId="32" xfId="0" applyFont="1" applyBorder="1" applyAlignment="1">
      <alignment vertical="top" wrapText="1"/>
    </xf>
    <xf numFmtId="0" fontId="2" fillId="0" borderId="33" xfId="37" applyBorder="1" applyAlignment="1" applyProtection="1">
      <alignment vertical="top" wrapText="1"/>
      <protection/>
    </xf>
    <xf numFmtId="0" fontId="18" fillId="0" borderId="0" xfId="0" applyFont="1" applyAlignment="1">
      <alignment vertical="center"/>
    </xf>
    <xf numFmtId="0" fontId="4" fillId="32" borderId="0" xfId="0" applyFont="1" applyFill="1" applyBorder="1" applyAlignment="1">
      <alignment horizontal="left"/>
    </xf>
    <xf numFmtId="0" fontId="4" fillId="0" borderId="0" xfId="0" applyFont="1" applyBorder="1" applyAlignment="1">
      <alignment horizontal="left"/>
    </xf>
    <xf numFmtId="0" fontId="4" fillId="32" borderId="0" xfId="0" applyFont="1" applyFill="1" applyBorder="1" applyAlignment="1">
      <alignment horizontal="left" vertical="top" wrapText="1"/>
    </xf>
    <xf numFmtId="0" fontId="4" fillId="0" borderId="0" xfId="0" applyFont="1" applyBorder="1" applyAlignment="1">
      <alignment horizontal="left" vertical="top" wrapText="1"/>
    </xf>
    <xf numFmtId="0" fontId="22" fillId="32" borderId="0" xfId="0" applyFont="1" applyFill="1" applyAlignment="1">
      <alignment/>
    </xf>
    <xf numFmtId="0" fontId="6" fillId="32" borderId="0" xfId="0" applyFont="1" applyFill="1" applyBorder="1" applyAlignment="1">
      <alignment horizontal="left"/>
    </xf>
    <xf numFmtId="0" fontId="6" fillId="0" borderId="0" xfId="0" applyFont="1" applyAlignment="1">
      <alignment horizontal="left"/>
    </xf>
    <xf numFmtId="0" fontId="23" fillId="0" borderId="16"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0" fillId="32" borderId="0" xfId="0" applyFont="1" applyFill="1" applyAlignment="1">
      <alignment wrapText="1"/>
    </xf>
    <xf numFmtId="0" fontId="0" fillId="0" borderId="0" xfId="0" applyFont="1" applyAlignment="1">
      <alignment wrapText="1"/>
    </xf>
    <xf numFmtId="0" fontId="8" fillId="32" borderId="0" xfId="0" applyFont="1" applyFill="1" applyAlignment="1">
      <alignment horizontal="left"/>
    </xf>
    <xf numFmtId="0" fontId="10" fillId="32" borderId="0" xfId="0" applyFont="1" applyFill="1" applyAlignment="1">
      <alignment horizontal="left"/>
    </xf>
    <xf numFmtId="0" fontId="6" fillId="0" borderId="18" xfId="0" applyFont="1" applyBorder="1" applyAlignment="1">
      <alignment horizontal="left"/>
    </xf>
    <xf numFmtId="0" fontId="6" fillId="0" borderId="35" xfId="0" applyFont="1" applyBorder="1" applyAlignment="1">
      <alignment vertical="top" wrapText="1"/>
    </xf>
    <xf numFmtId="0" fontId="6" fillId="32" borderId="11" xfId="0" applyFont="1" applyFill="1" applyBorder="1" applyAlignment="1">
      <alignment horizontal="left" vertical="top" wrapText="1"/>
    </xf>
    <xf numFmtId="0" fontId="8" fillId="32" borderId="0" xfId="46" applyFont="1" applyFill="1">
      <alignment vertical="center"/>
      <protection/>
    </xf>
    <xf numFmtId="0" fontId="6" fillId="32" borderId="0" xfId="46" applyFill="1">
      <alignment vertical="center"/>
      <protection/>
    </xf>
    <xf numFmtId="0" fontId="24" fillId="32" borderId="36" xfId="46" applyFont="1" applyFill="1" applyBorder="1" applyAlignment="1">
      <alignment horizontal="center" vertical="center" wrapText="1"/>
      <protection/>
    </xf>
    <xf numFmtId="0" fontId="24" fillId="32" borderId="37" xfId="46" applyFont="1" applyFill="1" applyBorder="1" applyAlignment="1">
      <alignment horizontal="center" vertical="center"/>
      <protection/>
    </xf>
    <xf numFmtId="49" fontId="1" fillId="32" borderId="38" xfId="46" applyNumberFormat="1" applyFont="1" applyFill="1" applyBorder="1" applyAlignment="1" applyProtection="1">
      <alignment horizontal="left" vertical="top" wrapText="1"/>
      <protection locked="0"/>
    </xf>
    <xf numFmtId="179" fontId="1" fillId="32" borderId="36" xfId="46" applyNumberFormat="1" applyFont="1" applyFill="1" applyBorder="1" applyAlignment="1" applyProtection="1">
      <alignment horizontal="left" vertical="top" wrapText="1"/>
      <protection locked="0"/>
    </xf>
    <xf numFmtId="2" fontId="1" fillId="32" borderId="36" xfId="46" applyNumberFormat="1" applyFont="1" applyFill="1" applyBorder="1" applyAlignment="1" applyProtection="1">
      <alignment horizontal="right" vertical="center"/>
      <protection locked="0"/>
    </xf>
    <xf numFmtId="179" fontId="1" fillId="32" borderId="36" xfId="46" applyNumberFormat="1" applyFont="1" applyFill="1" applyBorder="1" applyAlignment="1" applyProtection="1">
      <alignment horizontal="right" vertical="center"/>
      <protection locked="0"/>
    </xf>
    <xf numFmtId="179" fontId="1" fillId="32" borderId="36" xfId="46" applyNumberFormat="1" applyFont="1" applyFill="1" applyBorder="1" applyAlignment="1" applyProtection="1">
      <alignment horizontal="left" vertical="center" wrapText="1"/>
      <protection locked="0"/>
    </xf>
    <xf numFmtId="2" fontId="1" fillId="32" borderId="37" xfId="46" applyNumberFormat="1" applyFont="1" applyFill="1" applyBorder="1" applyAlignment="1" applyProtection="1">
      <alignment horizontal="right" vertical="center"/>
      <protection locked="0"/>
    </xf>
    <xf numFmtId="179" fontId="1" fillId="32" borderId="37" xfId="46" applyNumberFormat="1" applyFont="1" applyFill="1" applyBorder="1" applyAlignment="1" applyProtection="1">
      <alignment horizontal="right" vertical="center"/>
      <protection locked="0"/>
    </xf>
    <xf numFmtId="179" fontId="1" fillId="32" borderId="37" xfId="46" applyNumberFormat="1" applyFont="1" applyFill="1" applyBorder="1" applyAlignment="1" applyProtection="1">
      <alignment horizontal="left" vertical="center" wrapText="1"/>
      <protection locked="0"/>
    </xf>
    <xf numFmtId="2" fontId="1" fillId="32" borderId="37" xfId="46" applyNumberFormat="1" applyFont="1" applyFill="1" applyBorder="1" applyAlignment="1" applyProtection="1">
      <alignment horizontal="left" vertical="top" wrapText="1"/>
      <protection locked="0"/>
    </xf>
    <xf numFmtId="2" fontId="1" fillId="32" borderId="37" xfId="46" applyNumberFormat="1" applyFont="1" applyFill="1" applyBorder="1" applyAlignment="1" applyProtection="1">
      <alignment horizontal="left" vertical="top"/>
      <protection locked="0"/>
    </xf>
    <xf numFmtId="49" fontId="1" fillId="32" borderId="39" xfId="46" applyNumberFormat="1" applyFont="1" applyFill="1" applyBorder="1" applyAlignment="1" applyProtection="1">
      <alignment horizontal="left" vertical="top" wrapText="1"/>
      <protection locked="0"/>
    </xf>
    <xf numFmtId="179" fontId="1" fillId="32" borderId="40" xfId="46" applyNumberFormat="1" applyFont="1" applyFill="1" applyBorder="1" applyAlignment="1" applyProtection="1">
      <alignment horizontal="left" vertical="top" wrapText="1"/>
      <protection locked="0"/>
    </xf>
    <xf numFmtId="2" fontId="1" fillId="32" borderId="40" xfId="46" applyNumberFormat="1" applyFont="1" applyFill="1" applyBorder="1" applyAlignment="1" applyProtection="1">
      <alignment horizontal="right" vertical="center"/>
      <protection locked="0"/>
    </xf>
    <xf numFmtId="49" fontId="1" fillId="32" borderId="25" xfId="46" applyNumberFormat="1" applyFont="1" applyFill="1" applyBorder="1" applyAlignment="1" applyProtection="1">
      <alignment horizontal="left" vertical="top" wrapText="1"/>
      <protection locked="0"/>
    </xf>
    <xf numFmtId="179" fontId="30" fillId="32" borderId="41" xfId="46" applyNumberFormat="1" applyFont="1" applyFill="1" applyBorder="1" applyAlignment="1" applyProtection="1">
      <alignment horizontal="left" vertical="top" wrapText="1"/>
      <protection locked="0"/>
    </xf>
    <xf numFmtId="179" fontId="1" fillId="32" borderId="41" xfId="46" applyNumberFormat="1" applyFont="1" applyFill="1" applyBorder="1" applyAlignment="1" applyProtection="1">
      <alignment horizontal="left" vertical="top" wrapText="1"/>
      <protection locked="0"/>
    </xf>
    <xf numFmtId="2" fontId="30" fillId="32" borderId="42" xfId="46" applyNumberFormat="1" applyFont="1" applyFill="1" applyBorder="1" applyAlignment="1" applyProtection="1">
      <alignment horizontal="right" vertical="center"/>
      <protection locked="0"/>
    </xf>
    <xf numFmtId="0" fontId="8" fillId="32" borderId="0" xfId="46" applyFont="1" applyFill="1" applyAlignment="1">
      <alignment horizontal="right" vertical="center"/>
      <protection/>
    </xf>
    <xf numFmtId="0" fontId="17" fillId="32" borderId="0" xfId="46" applyFont="1" applyFill="1">
      <alignment vertical="center"/>
      <protection/>
    </xf>
    <xf numFmtId="0" fontId="31" fillId="32" borderId="0" xfId="46" applyFont="1" applyFill="1">
      <alignment vertical="center"/>
      <protection/>
    </xf>
    <xf numFmtId="0" fontId="6" fillId="32" borderId="0" xfId="46" applyFill="1" applyAlignment="1" applyProtection="1">
      <alignment horizontal="left" vertical="center"/>
      <protection locked="0"/>
    </xf>
    <xf numFmtId="0" fontId="6" fillId="0" borderId="0" xfId="46">
      <alignment vertical="center"/>
      <protection/>
    </xf>
    <xf numFmtId="2" fontId="1" fillId="32" borderId="40" xfId="46" applyNumberFormat="1" applyFont="1" applyFill="1" applyBorder="1" applyAlignment="1" applyProtection="1">
      <alignment horizontal="left" vertical="top"/>
      <protection locked="0"/>
    </xf>
    <xf numFmtId="0" fontId="4" fillId="32" borderId="12" xfId="0" applyFont="1" applyFill="1" applyBorder="1" applyAlignment="1">
      <alignment horizontal="left" vertical="top" wrapText="1"/>
    </xf>
    <xf numFmtId="0" fontId="4" fillId="32" borderId="19" xfId="0" applyFont="1" applyFill="1" applyBorder="1" applyAlignment="1">
      <alignment horizontal="left" vertical="top" wrapText="1"/>
    </xf>
    <xf numFmtId="0" fontId="8" fillId="32" borderId="12" xfId="0" applyFont="1" applyFill="1" applyBorder="1" applyAlignment="1">
      <alignment horizontal="left" vertical="center" wrapText="1"/>
    </xf>
    <xf numFmtId="3" fontId="4" fillId="32" borderId="12" xfId="0" applyNumberFormat="1" applyFont="1" applyFill="1" applyBorder="1" applyAlignment="1">
      <alignment horizontal="left" vertical="top" wrapText="1"/>
    </xf>
    <xf numFmtId="3" fontId="4" fillId="32" borderId="19" xfId="0" applyNumberFormat="1" applyFont="1" applyFill="1" applyBorder="1" applyAlignment="1">
      <alignment horizontal="left" vertical="top" wrapText="1"/>
    </xf>
    <xf numFmtId="0" fontId="2" fillId="32" borderId="12" xfId="37" applyFill="1" applyBorder="1" applyAlignment="1" applyProtection="1">
      <alignment horizontal="left" vertical="top" wrapText="1"/>
      <protection/>
    </xf>
    <xf numFmtId="0" fontId="2" fillId="32" borderId="19" xfId="37" applyFill="1" applyBorder="1" applyAlignment="1" applyProtection="1">
      <alignment horizontal="left" vertical="top" wrapText="1"/>
      <protection/>
    </xf>
    <xf numFmtId="4" fontId="4" fillId="32" borderId="12" xfId="0" applyNumberFormat="1" applyFont="1" applyFill="1" applyBorder="1" applyAlignment="1">
      <alignment horizontal="left" vertical="top" wrapText="1"/>
    </xf>
    <xf numFmtId="4" fontId="4" fillId="32" borderId="19" xfId="0" applyNumberFormat="1" applyFont="1" applyFill="1" applyBorder="1" applyAlignment="1">
      <alignment horizontal="left" vertical="top" wrapText="1"/>
    </xf>
    <xf numFmtId="179" fontId="1" fillId="32" borderId="36" xfId="46" applyNumberFormat="1" applyFont="1" applyFill="1" applyBorder="1" applyAlignment="1" applyProtection="1">
      <alignment vertical="top" wrapText="1"/>
      <protection locked="0"/>
    </xf>
    <xf numFmtId="2" fontId="23" fillId="32" borderId="43" xfId="46" applyNumberFormat="1" applyFont="1" applyFill="1" applyBorder="1" applyAlignment="1" applyProtection="1">
      <alignment horizontal="right" vertical="center" wrapText="1"/>
      <protection locked="0"/>
    </xf>
    <xf numFmtId="2" fontId="23" fillId="35" borderId="43" xfId="46" applyNumberFormat="1" applyFont="1" applyFill="1" applyBorder="1" applyAlignment="1" applyProtection="1">
      <alignment horizontal="right" vertical="center" wrapText="1"/>
      <protection locked="0"/>
    </xf>
    <xf numFmtId="2" fontId="23" fillId="32" borderId="44" xfId="46" applyNumberFormat="1" applyFont="1" applyFill="1" applyBorder="1" applyAlignment="1" applyProtection="1">
      <alignment horizontal="right" vertical="center" wrapText="1"/>
      <protection locked="0"/>
    </xf>
    <xf numFmtId="2" fontId="23" fillId="35" borderId="44" xfId="46" applyNumberFormat="1" applyFont="1" applyFill="1" applyBorder="1" applyAlignment="1" applyProtection="1">
      <alignment horizontal="right" vertical="center" wrapText="1"/>
      <protection locked="0"/>
    </xf>
    <xf numFmtId="2" fontId="23" fillId="32" borderId="45" xfId="46" applyNumberFormat="1" applyFont="1" applyFill="1" applyBorder="1" applyAlignment="1" applyProtection="1">
      <alignment horizontal="right" vertical="center" wrapText="1"/>
      <protection locked="0"/>
    </xf>
    <xf numFmtId="2" fontId="23" fillId="35" borderId="45" xfId="46" applyNumberFormat="1" applyFont="1" applyFill="1" applyBorder="1" applyAlignment="1" applyProtection="1">
      <alignment horizontal="right" vertical="center" wrapText="1"/>
      <protection locked="0"/>
    </xf>
    <xf numFmtId="49" fontId="1" fillId="32" borderId="46" xfId="46" applyNumberFormat="1" applyFont="1" applyFill="1" applyBorder="1" applyAlignment="1" applyProtection="1">
      <alignment horizontal="left" vertical="top" wrapText="1"/>
      <protection locked="0"/>
    </xf>
    <xf numFmtId="179" fontId="1" fillId="32" borderId="37" xfId="46" applyNumberFormat="1" applyFont="1" applyFill="1" applyBorder="1" applyAlignment="1" applyProtection="1">
      <alignment horizontal="left" vertical="top" wrapText="1"/>
      <protection locked="0"/>
    </xf>
    <xf numFmtId="49" fontId="1" fillId="32" borderId="47" xfId="46" applyNumberFormat="1" applyFont="1" applyFill="1" applyBorder="1" applyAlignment="1" applyProtection="1">
      <alignment horizontal="left" vertical="top" wrapText="1"/>
      <protection locked="0"/>
    </xf>
    <xf numFmtId="179" fontId="1" fillId="32" borderId="43" xfId="46" applyNumberFormat="1" applyFont="1" applyFill="1" applyBorder="1" applyAlignment="1" applyProtection="1">
      <alignment horizontal="left" vertical="top" wrapText="1"/>
      <protection locked="0"/>
    </xf>
    <xf numFmtId="179" fontId="1" fillId="32" borderId="43" xfId="46" applyNumberFormat="1" applyFont="1" applyFill="1" applyBorder="1" applyAlignment="1" applyProtection="1">
      <alignment wrapText="1"/>
      <protection locked="0"/>
    </xf>
    <xf numFmtId="2" fontId="1" fillId="32" borderId="44" xfId="46" applyNumberFormat="1" applyFont="1" applyFill="1" applyBorder="1" applyAlignment="1" applyProtection="1">
      <alignment horizontal="right" vertical="center"/>
      <protection locked="0"/>
    </xf>
    <xf numFmtId="2" fontId="1" fillId="32" borderId="44" xfId="46" applyNumberFormat="1" applyFont="1" applyFill="1" applyBorder="1" applyAlignment="1" applyProtection="1">
      <alignment horizontal="left" vertical="top" wrapText="1"/>
      <protection locked="0"/>
    </xf>
    <xf numFmtId="49" fontId="1" fillId="32" borderId="48" xfId="46" applyNumberFormat="1" applyFont="1" applyFill="1" applyBorder="1" applyAlignment="1" applyProtection="1">
      <alignment horizontal="left" vertical="top" wrapText="1"/>
      <protection locked="0"/>
    </xf>
    <xf numFmtId="179" fontId="30" fillId="32" borderId="45" xfId="46" applyNumberFormat="1" applyFont="1" applyFill="1" applyBorder="1" applyAlignment="1" applyProtection="1">
      <alignment horizontal="left" vertical="top" wrapText="1"/>
      <protection locked="0"/>
    </xf>
    <xf numFmtId="179" fontId="1" fillId="32" borderId="45" xfId="46" applyNumberFormat="1" applyFont="1" applyFill="1" applyBorder="1" applyAlignment="1" applyProtection="1">
      <alignment horizontal="left" vertical="top" wrapText="1"/>
      <protection locked="0"/>
    </xf>
    <xf numFmtId="179" fontId="30" fillId="32" borderId="45" xfId="46" applyNumberFormat="1" applyFont="1" applyFill="1" applyBorder="1" applyAlignment="1" applyProtection="1">
      <alignment horizontal="right" vertical="center"/>
      <protection locked="0"/>
    </xf>
    <xf numFmtId="2" fontId="30" fillId="32" borderId="45" xfId="46" applyNumberFormat="1" applyFont="1" applyFill="1" applyBorder="1" applyAlignment="1" applyProtection="1">
      <alignment horizontal="right" vertical="center"/>
      <protection locked="0"/>
    </xf>
    <xf numFmtId="0" fontId="8" fillId="32" borderId="0" xfId="0" applyFont="1" applyFill="1" applyBorder="1" applyAlignment="1">
      <alignment horizontal="center" vertical="top" wrapText="1"/>
    </xf>
    <xf numFmtId="0" fontId="6" fillId="32" borderId="0" xfId="0" applyFont="1" applyFill="1" applyBorder="1" applyAlignment="1">
      <alignment horizontal="center" vertical="top" wrapText="1"/>
    </xf>
    <xf numFmtId="0" fontId="8" fillId="32" borderId="0" xfId="0" applyFont="1" applyFill="1" applyBorder="1" applyAlignment="1">
      <alignment horizontal="left" wrapText="1"/>
    </xf>
    <xf numFmtId="0" fontId="4" fillId="32" borderId="12" xfId="0" applyFont="1" applyFill="1" applyBorder="1" applyAlignment="1">
      <alignment horizontal="left" vertical="top" wrapText="1"/>
    </xf>
    <xf numFmtId="0" fontId="4" fillId="32" borderId="19" xfId="0" applyFont="1" applyFill="1" applyBorder="1" applyAlignment="1">
      <alignment horizontal="left" vertical="top" wrapText="1"/>
    </xf>
    <xf numFmtId="0" fontId="6" fillId="32" borderId="12" xfId="0" applyFont="1" applyFill="1" applyBorder="1" applyAlignment="1">
      <alignment horizontal="left" vertical="top" wrapText="1"/>
    </xf>
    <xf numFmtId="0" fontId="6" fillId="32" borderId="49" xfId="0" applyFont="1" applyFill="1" applyBorder="1" applyAlignment="1">
      <alignment horizontal="left" vertical="top" wrapText="1"/>
    </xf>
    <xf numFmtId="0" fontId="6" fillId="32" borderId="19" xfId="0" applyFont="1" applyFill="1" applyBorder="1" applyAlignment="1">
      <alignment horizontal="left" vertical="top" wrapText="1"/>
    </xf>
    <xf numFmtId="0" fontId="8" fillId="0" borderId="0" xfId="0" applyFont="1" applyBorder="1" applyAlignment="1">
      <alignment horizontal="center" wrapText="1"/>
    </xf>
    <xf numFmtId="0" fontId="7" fillId="32" borderId="0" xfId="37" applyFont="1" applyFill="1" applyBorder="1" applyAlignment="1" applyProtection="1">
      <alignment horizontal="left" vertical="top" wrapText="1"/>
      <protection/>
    </xf>
    <xf numFmtId="0" fontId="6" fillId="0" borderId="0" xfId="0" applyFont="1" applyAlignment="1">
      <alignment horizontal="left"/>
    </xf>
    <xf numFmtId="0" fontId="7" fillId="0" borderId="0" xfId="37" applyFont="1" applyAlignment="1" applyProtection="1">
      <alignment horizontal="left"/>
      <protection/>
    </xf>
    <xf numFmtId="0" fontId="6" fillId="32" borderId="11" xfId="0" applyFont="1" applyFill="1" applyBorder="1" applyAlignment="1">
      <alignment horizontal="left" vertical="top" wrapText="1"/>
    </xf>
    <xf numFmtId="0" fontId="7" fillId="0" borderId="0" xfId="37" applyFont="1" applyAlignment="1" applyProtection="1">
      <alignment horizontal="left" vertical="top" wrapText="1"/>
      <protection/>
    </xf>
    <xf numFmtId="0" fontId="6" fillId="32" borderId="12" xfId="0" applyFont="1" applyFill="1" applyBorder="1" applyAlignment="1">
      <alignment horizontal="center"/>
    </xf>
    <xf numFmtId="0" fontId="6" fillId="0" borderId="19" xfId="0" applyFont="1" applyBorder="1" applyAlignment="1">
      <alignment horizontal="center"/>
    </xf>
    <xf numFmtId="0" fontId="0" fillId="32" borderId="0" xfId="0" applyFont="1" applyFill="1" applyBorder="1" applyAlignment="1">
      <alignment horizontal="right" vertical="top" wrapText="1"/>
    </xf>
    <xf numFmtId="0" fontId="8" fillId="32" borderId="0" xfId="0" applyFont="1" applyFill="1" applyBorder="1" applyAlignment="1">
      <alignment horizontal="center" wrapText="1"/>
    </xf>
    <xf numFmtId="0" fontId="4" fillId="32" borderId="12" xfId="0" applyFont="1" applyFill="1" applyBorder="1" applyAlignment="1">
      <alignment horizontal="left" vertical="center" wrapText="1"/>
    </xf>
    <xf numFmtId="0" fontId="4" fillId="32" borderId="19" xfId="0" applyFont="1" applyFill="1" applyBorder="1" applyAlignment="1">
      <alignment horizontal="left" vertical="center" wrapText="1"/>
    </xf>
    <xf numFmtId="0" fontId="4" fillId="32" borderId="11" xfId="0" applyFont="1" applyFill="1" applyBorder="1" applyAlignment="1">
      <alignment horizontal="left" vertical="top" wrapText="1"/>
    </xf>
    <xf numFmtId="0" fontId="17" fillId="32" borderId="49" xfId="0" applyFont="1" applyFill="1" applyBorder="1" applyAlignment="1">
      <alignment horizontal="left" vertical="top" wrapText="1"/>
    </xf>
    <xf numFmtId="0" fontId="24" fillId="32" borderId="36" xfId="46" applyFont="1" applyFill="1" applyBorder="1" applyAlignment="1">
      <alignment horizontal="center" vertical="center" wrapText="1"/>
      <protection/>
    </xf>
    <xf numFmtId="0" fontId="17" fillId="32" borderId="36" xfId="46" applyFont="1" applyFill="1" applyBorder="1" applyAlignment="1">
      <alignment horizontal="center" vertical="center" wrapText="1"/>
      <protection/>
    </xf>
    <xf numFmtId="0" fontId="24" fillId="32" borderId="37" xfId="46" applyFont="1" applyFill="1" applyBorder="1" applyAlignment="1">
      <alignment horizontal="center" vertical="center" wrapText="1"/>
      <protection/>
    </xf>
    <xf numFmtId="0" fontId="0" fillId="0" borderId="43" xfId="0" applyBorder="1" applyAlignment="1">
      <alignment horizontal="center" vertical="center" wrapText="1"/>
    </xf>
    <xf numFmtId="0" fontId="24" fillId="32" borderId="37" xfId="46" applyFont="1" applyFill="1" applyBorder="1" applyAlignment="1">
      <alignment horizontal="center" vertical="center" wrapText="1"/>
      <protection/>
    </xf>
    <xf numFmtId="0" fontId="23" fillId="0" borderId="43" xfId="0" applyFont="1" applyBorder="1" applyAlignment="1">
      <alignment horizontal="center" vertical="center" wrapText="1"/>
    </xf>
    <xf numFmtId="0" fontId="24" fillId="32" borderId="36" xfId="46" applyFont="1" applyFill="1" applyBorder="1" applyAlignment="1">
      <alignment horizontal="center" vertical="center"/>
      <protection/>
    </xf>
    <xf numFmtId="0" fontId="8" fillId="36" borderId="12" xfId="0" applyFont="1" applyFill="1" applyBorder="1" applyAlignment="1">
      <alignment horizontal="left" vertical="top" wrapText="1"/>
    </xf>
    <xf numFmtId="0" fontId="8" fillId="36" borderId="19" xfId="0" applyFont="1" applyFill="1" applyBorder="1" applyAlignment="1">
      <alignment horizontal="left" vertical="top" wrapText="1"/>
    </xf>
    <xf numFmtId="0" fontId="8" fillId="32" borderId="0" xfId="0" applyFont="1" applyFill="1" applyAlignment="1">
      <alignment wrapText="1"/>
    </xf>
    <xf numFmtId="0" fontId="6" fillId="32" borderId="0" xfId="0" applyFont="1" applyFill="1" applyAlignment="1">
      <alignment wrapText="1"/>
    </xf>
    <xf numFmtId="0" fontId="8" fillId="32" borderId="13" xfId="0" applyFont="1" applyFill="1" applyBorder="1" applyAlignment="1">
      <alignment wrapText="1"/>
    </xf>
    <xf numFmtId="0" fontId="6" fillId="32" borderId="13" xfId="0" applyFont="1" applyFill="1" applyBorder="1" applyAlignment="1">
      <alignment wrapText="1"/>
    </xf>
    <xf numFmtId="0" fontId="8" fillId="33" borderId="11" xfId="0" applyFont="1" applyFill="1" applyBorder="1" applyAlignment="1">
      <alignment vertical="top" wrapText="1"/>
    </xf>
    <xf numFmtId="0" fontId="0" fillId="0" borderId="11" xfId="0" applyBorder="1" applyAlignment="1">
      <alignment vertical="top" wrapText="1"/>
    </xf>
    <xf numFmtId="0" fontId="0" fillId="0" borderId="11" xfId="0" applyBorder="1" applyAlignment="1">
      <alignment/>
    </xf>
    <xf numFmtId="0" fontId="8" fillId="33" borderId="12" xfId="0" applyFont="1" applyFill="1" applyBorder="1" applyAlignment="1">
      <alignment vertical="top" wrapText="1"/>
    </xf>
    <xf numFmtId="0" fontId="8" fillId="33" borderId="49" xfId="0" applyFont="1" applyFill="1" applyBorder="1" applyAlignment="1">
      <alignment vertical="top" wrapText="1"/>
    </xf>
    <xf numFmtId="0" fontId="6" fillId="0" borderId="49" xfId="0" applyFont="1" applyBorder="1" applyAlignment="1">
      <alignment wrapText="1"/>
    </xf>
    <xf numFmtId="0" fontId="6" fillId="0" borderId="19" xfId="0" applyFont="1" applyBorder="1" applyAlignment="1">
      <alignment wrapText="1"/>
    </xf>
    <xf numFmtId="0" fontId="9" fillId="32" borderId="0" xfId="37" applyFont="1" applyFill="1" applyAlignment="1" applyProtection="1">
      <alignment/>
      <protection/>
    </xf>
    <xf numFmtId="0" fontId="8" fillId="32" borderId="0" xfId="0" applyFont="1" applyFill="1" applyAlignment="1">
      <alignment/>
    </xf>
    <xf numFmtId="0" fontId="8" fillId="0" borderId="50" xfId="0" applyFont="1" applyBorder="1" applyAlignment="1">
      <alignment horizontal="left" wrapText="1"/>
    </xf>
    <xf numFmtId="0" fontId="8" fillId="0" borderId="30" xfId="0" applyFont="1" applyBorder="1" applyAlignment="1">
      <alignment horizontal="left" wrapText="1"/>
    </xf>
    <xf numFmtId="0" fontId="8" fillId="33" borderId="12" xfId="0" applyFont="1" applyFill="1" applyBorder="1" applyAlignment="1">
      <alignment horizontal="right"/>
    </xf>
    <xf numFmtId="0" fontId="8" fillId="33" borderId="49" xfId="0" applyFont="1" applyFill="1" applyBorder="1" applyAlignment="1">
      <alignment horizontal="right"/>
    </xf>
    <xf numFmtId="0" fontId="8" fillId="33" borderId="19" xfId="0" applyFont="1" applyFill="1" applyBorder="1" applyAlignment="1">
      <alignment horizontal="right"/>
    </xf>
    <xf numFmtId="0" fontId="8" fillId="0" borderId="26" xfId="0" applyFont="1" applyBorder="1" applyAlignment="1">
      <alignment horizontal="right"/>
    </xf>
    <xf numFmtId="0" fontId="8" fillId="0" borderId="51" xfId="0" applyFont="1" applyBorder="1" applyAlignment="1">
      <alignment horizontal="right"/>
    </xf>
    <xf numFmtId="0" fontId="6" fillId="0" borderId="51" xfId="0" applyFont="1" applyBorder="1" applyAlignment="1">
      <alignment horizontal="right"/>
    </xf>
    <xf numFmtId="0" fontId="6" fillId="0" borderId="27" xfId="0" applyFont="1" applyBorder="1" applyAlignment="1">
      <alignment horizontal="right"/>
    </xf>
    <xf numFmtId="0" fontId="6" fillId="0" borderId="50" xfId="0" applyNumberFormat="1" applyFont="1" applyBorder="1" applyAlignment="1">
      <alignment horizontal="center" vertical="center" wrapText="1"/>
    </xf>
    <xf numFmtId="0" fontId="6" fillId="0" borderId="52" xfId="0" applyNumberFormat="1" applyFont="1" applyBorder="1" applyAlignment="1">
      <alignment horizontal="center" vertical="center" wrapText="1"/>
    </xf>
    <xf numFmtId="0" fontId="6" fillId="0" borderId="50" xfId="0" applyFont="1" applyBorder="1" applyAlignment="1">
      <alignment vertical="center" wrapText="1"/>
    </xf>
    <xf numFmtId="0" fontId="6" fillId="0" borderId="52" xfId="0" applyFont="1" applyBorder="1" applyAlignment="1">
      <alignment vertical="center" wrapText="1"/>
    </xf>
    <xf numFmtId="0" fontId="6" fillId="0" borderId="50" xfId="0" applyFont="1" applyBorder="1" applyAlignment="1">
      <alignment horizontal="center" vertical="top" wrapText="1"/>
    </xf>
    <xf numFmtId="0" fontId="6" fillId="0" borderId="52" xfId="0" applyFont="1" applyBorder="1" applyAlignment="1">
      <alignment horizontal="center" vertical="top" wrapText="1"/>
    </xf>
    <xf numFmtId="0" fontId="6" fillId="0" borderId="30" xfId="0" applyNumberFormat="1" applyFont="1" applyBorder="1" applyAlignment="1">
      <alignment horizontal="center" vertical="center" wrapText="1"/>
    </xf>
    <xf numFmtId="0" fontId="6" fillId="0" borderId="30" xfId="0" applyFont="1" applyBorder="1" applyAlignment="1">
      <alignment vertical="center" wrapText="1"/>
    </xf>
    <xf numFmtId="0" fontId="15" fillId="0" borderId="50" xfId="0" applyFont="1" applyBorder="1" applyAlignment="1">
      <alignment horizontal="left" vertical="top" wrapText="1"/>
    </xf>
    <xf numFmtId="0" fontId="15" fillId="0" borderId="30" xfId="0" applyFont="1" applyBorder="1" applyAlignment="1">
      <alignment horizontal="left" vertical="top" wrapText="1"/>
    </xf>
    <xf numFmtId="0" fontId="6" fillId="0" borderId="50" xfId="0" applyNumberFormat="1" applyFont="1" applyBorder="1" applyAlignment="1">
      <alignment horizontal="right" vertical="center" wrapText="1"/>
    </xf>
    <xf numFmtId="0" fontId="6" fillId="0" borderId="30" xfId="0" applyNumberFormat="1" applyFont="1" applyBorder="1" applyAlignment="1">
      <alignment horizontal="right" vertical="center" wrapText="1"/>
    </xf>
    <xf numFmtId="0" fontId="6" fillId="0" borderId="50" xfId="0" applyFont="1" applyBorder="1" applyAlignment="1">
      <alignment vertical="top" wrapText="1"/>
    </xf>
    <xf numFmtId="0" fontId="6" fillId="0" borderId="30" xfId="0" applyFont="1" applyBorder="1" applyAlignment="1">
      <alignment vertical="top" wrapText="1"/>
    </xf>
    <xf numFmtId="0" fontId="6" fillId="0" borderId="53" xfId="0" applyNumberFormat="1" applyFont="1" applyBorder="1" applyAlignment="1">
      <alignment horizontal="right" vertical="center" wrapText="1"/>
    </xf>
    <xf numFmtId="0" fontId="6" fillId="0" borderId="54" xfId="0" applyNumberFormat="1" applyFont="1" applyBorder="1" applyAlignment="1">
      <alignment horizontal="right" vertical="center" wrapText="1"/>
    </xf>
    <xf numFmtId="0" fontId="6" fillId="0" borderId="55" xfId="0" applyNumberFormat="1" applyFont="1" applyBorder="1" applyAlignment="1">
      <alignment horizontal="right"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6" fillId="0" borderId="58" xfId="0" applyFont="1" applyBorder="1" applyAlignment="1">
      <alignment vertical="top" wrapText="1"/>
    </xf>
    <xf numFmtId="0" fontId="6" fillId="0" borderId="59" xfId="0" applyFont="1" applyBorder="1" applyAlignment="1">
      <alignment vertical="top" wrapText="1"/>
    </xf>
    <xf numFmtId="0" fontId="6" fillId="0" borderId="60" xfId="0" applyFont="1" applyBorder="1" applyAlignment="1">
      <alignment vertical="top" wrapText="1"/>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mn.ee/" TargetMode="External" /><Relationship Id="rId2" Type="http://schemas.openxmlformats.org/officeDocument/2006/relationships/hyperlink" Target="http://www.sm.ee/et/lepingute-uldtingimused" TargetMode="External" /><Relationship Id="rId3" Type="http://schemas.openxmlformats.org/officeDocument/2006/relationships/hyperlink" Target="http://www.sm.ee/et/hasartmangumaksu-projektid"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0"/>
  <sheetViews>
    <sheetView zoomScalePageLayoutView="0" workbookViewId="0" topLeftCell="A10">
      <selection activeCell="C6" sqref="C6:D6"/>
    </sheetView>
  </sheetViews>
  <sheetFormatPr defaultColWidth="0" defaultRowHeight="12.75" zeroHeight="1"/>
  <cols>
    <col min="1" max="1" width="5.8515625" style="1" customWidth="1"/>
    <col min="2" max="2" width="36.00390625" style="8" customWidth="1"/>
    <col min="3" max="3" width="19.00390625" style="3" customWidth="1"/>
    <col min="4" max="4" width="29.7109375" style="3" customWidth="1"/>
    <col min="5" max="5" width="3.57421875" style="1" customWidth="1"/>
    <col min="6" max="16384" width="8.8515625" style="3" hidden="1" customWidth="1"/>
  </cols>
  <sheetData>
    <row r="1" spans="2:4" ht="69.75" customHeight="1">
      <c r="B1" s="104"/>
      <c r="C1" s="224" t="s">
        <v>179</v>
      </c>
      <c r="D1" s="224"/>
    </row>
    <row r="2" spans="2:4" ht="31.5" customHeight="1">
      <c r="B2" s="225" t="s">
        <v>182</v>
      </c>
      <c r="C2" s="225"/>
      <c r="D2" s="225"/>
    </row>
    <row r="3" spans="2:4" ht="31.5" customHeight="1">
      <c r="B3" s="105" t="s">
        <v>183</v>
      </c>
      <c r="C3" s="222" t="s">
        <v>268</v>
      </c>
      <c r="D3" s="223"/>
    </row>
    <row r="4" spans="2:4" ht="29.25">
      <c r="B4" s="105" t="s">
        <v>105</v>
      </c>
      <c r="C4" s="222"/>
      <c r="D4" s="223"/>
    </row>
    <row r="5" spans="2:4" ht="23.25" customHeight="1">
      <c r="B5" s="229" t="s">
        <v>184</v>
      </c>
      <c r="C5" s="229"/>
      <c r="D5" s="229"/>
    </row>
    <row r="6" spans="2:4" ht="21" customHeight="1">
      <c r="B6" s="182" t="s">
        <v>29</v>
      </c>
      <c r="C6" s="226" t="s">
        <v>271</v>
      </c>
      <c r="D6" s="227"/>
    </row>
    <row r="7" spans="2:4" ht="30">
      <c r="B7" s="106" t="s">
        <v>62</v>
      </c>
      <c r="C7" s="228" t="s">
        <v>272</v>
      </c>
      <c r="D7" s="228"/>
    </row>
    <row r="8" spans="2:4" ht="17.25" customHeight="1">
      <c r="B8" s="106" t="s">
        <v>30</v>
      </c>
      <c r="C8" s="211" t="s">
        <v>186</v>
      </c>
      <c r="D8" s="212"/>
    </row>
    <row r="9" spans="2:4" ht="15" customHeight="1">
      <c r="B9" s="106" t="s">
        <v>0</v>
      </c>
      <c r="C9" s="180" t="s">
        <v>261</v>
      </c>
      <c r="D9" s="181"/>
    </row>
    <row r="10" spans="2:4" ht="15" customHeight="1">
      <c r="B10" s="106" t="s">
        <v>13</v>
      </c>
      <c r="C10" s="183">
        <v>53472933</v>
      </c>
      <c r="D10" s="184"/>
    </row>
    <row r="11" spans="2:4" ht="15" customHeight="1">
      <c r="B11" s="106" t="s">
        <v>14</v>
      </c>
      <c r="C11" s="185" t="s">
        <v>187</v>
      </c>
      <c r="D11" s="186"/>
    </row>
    <row r="12" spans="2:4" ht="28.5" customHeight="1">
      <c r="B12" s="106" t="s">
        <v>15</v>
      </c>
      <c r="C12" s="211" t="s">
        <v>269</v>
      </c>
      <c r="D12" s="212"/>
    </row>
    <row r="13" spans="2:4" ht="30">
      <c r="B13" s="106" t="s">
        <v>16</v>
      </c>
      <c r="C13" s="211" t="s">
        <v>270</v>
      </c>
      <c r="D13" s="212"/>
    </row>
    <row r="14" spans="2:4" ht="18.75" customHeight="1">
      <c r="B14" s="106" t="s">
        <v>31</v>
      </c>
      <c r="C14" s="187">
        <v>24956.42</v>
      </c>
      <c r="D14" s="188"/>
    </row>
    <row r="15" spans="2:4" ht="29.25" customHeight="1">
      <c r="B15" s="106" t="s">
        <v>34</v>
      </c>
      <c r="C15" s="187">
        <v>17279</v>
      </c>
      <c r="D15" s="188"/>
    </row>
    <row r="16" spans="2:4" ht="15.75" customHeight="1">
      <c r="B16" s="106" t="s">
        <v>32</v>
      </c>
      <c r="C16" s="187">
        <v>2395</v>
      </c>
      <c r="D16" s="188"/>
    </row>
    <row r="17" spans="2:4" ht="16.5" customHeight="1">
      <c r="B17" s="106" t="s">
        <v>33</v>
      </c>
      <c r="C17" s="187">
        <v>5282.42</v>
      </c>
      <c r="D17" s="188"/>
    </row>
    <row r="18" spans="2:4" ht="12.75">
      <c r="B18" s="5"/>
      <c r="C18" s="4"/>
      <c r="D18" s="4"/>
    </row>
    <row r="19" spans="1:4" ht="15">
      <c r="A19" s="140"/>
      <c r="B19" s="210" t="s">
        <v>20</v>
      </c>
      <c r="C19" s="210"/>
      <c r="D19" s="210"/>
    </row>
    <row r="20" spans="1:5" s="136" customFormat="1" ht="14.25" customHeight="1">
      <c r="A20" s="217" t="s">
        <v>18</v>
      </c>
      <c r="B20" s="218"/>
      <c r="C20" s="218"/>
      <c r="D20" s="218"/>
      <c r="E20" s="135"/>
    </row>
    <row r="21" spans="1:5" s="136" customFormat="1" ht="12.75" customHeight="1">
      <c r="A21" s="217" t="s">
        <v>35</v>
      </c>
      <c r="B21" s="219"/>
      <c r="C21" s="219"/>
      <c r="D21" s="219"/>
      <c r="E21" s="135"/>
    </row>
    <row r="22" spans="1:5" s="136" customFormat="1" ht="29.25" customHeight="1">
      <c r="A22" s="217" t="s">
        <v>19</v>
      </c>
      <c r="B22" s="218"/>
      <c r="C22" s="218"/>
      <c r="D22" s="218"/>
      <c r="E22" s="135"/>
    </row>
    <row r="23" spans="1:5" s="138" customFormat="1" ht="44.25" customHeight="1">
      <c r="A23" s="221" t="str">
        <f>'Lisa 4'!B1</f>
        <v>Lisa 4- Enesehindamise aruanne hasartmängumaksu laekumistest antud toetuse kasutamise lepingule                                       </v>
      </c>
      <c r="B23" s="221"/>
      <c r="C23" s="221"/>
      <c r="D23" s="221"/>
      <c r="E23" s="137"/>
    </row>
    <row r="24" spans="1:4" ht="14.25">
      <c r="A24" s="9"/>
      <c r="B24" s="208" t="s">
        <v>27</v>
      </c>
      <c r="C24" s="209"/>
      <c r="D24" s="209"/>
    </row>
    <row r="25" spans="1:4" ht="44.25" customHeight="1">
      <c r="A25" s="9"/>
      <c r="B25" s="213" t="s">
        <v>40</v>
      </c>
      <c r="C25" s="214"/>
      <c r="D25" s="215"/>
    </row>
    <row r="26" spans="1:4" ht="60" customHeight="1">
      <c r="A26" s="9"/>
      <c r="B26" s="220" t="s">
        <v>106</v>
      </c>
      <c r="C26" s="220"/>
      <c r="D26" s="220"/>
    </row>
    <row r="27" spans="2:4" ht="15">
      <c r="B27" s="216" t="s">
        <v>28</v>
      </c>
      <c r="C27" s="216"/>
      <c r="D27" s="216"/>
    </row>
    <row r="28" spans="2:4" ht="57.75">
      <c r="B28" s="107" t="s">
        <v>17</v>
      </c>
      <c r="C28" s="107" t="s">
        <v>107</v>
      </c>
      <c r="D28" s="107" t="s">
        <v>1</v>
      </c>
    </row>
    <row r="29" spans="2:4" ht="33" customHeight="1">
      <c r="B29" s="6" t="s">
        <v>267</v>
      </c>
      <c r="C29" s="6" t="s">
        <v>258</v>
      </c>
      <c r="D29" s="7">
        <v>43291</v>
      </c>
    </row>
    <row r="30" spans="2:4" ht="12.75">
      <c r="B30" s="2"/>
      <c r="C30" s="1"/>
      <c r="D30" s="1"/>
    </row>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19">
    <mergeCell ref="A23:D23"/>
    <mergeCell ref="C8:D8"/>
    <mergeCell ref="C4:D4"/>
    <mergeCell ref="C1:D1"/>
    <mergeCell ref="B2:D2"/>
    <mergeCell ref="C6:D6"/>
    <mergeCell ref="C7:D7"/>
    <mergeCell ref="C3:D3"/>
    <mergeCell ref="B5:D5"/>
    <mergeCell ref="B24:D24"/>
    <mergeCell ref="B19:D19"/>
    <mergeCell ref="C12:D12"/>
    <mergeCell ref="C13:D13"/>
    <mergeCell ref="B25:D25"/>
    <mergeCell ref="B27:D27"/>
    <mergeCell ref="A20:D20"/>
    <mergeCell ref="A21:D21"/>
    <mergeCell ref="A22:D22"/>
    <mergeCell ref="B26:D26"/>
  </mergeCells>
  <hyperlinks>
    <hyperlink ref="A23:D23" location="'Lisa 4'!A1" display="'Lisa 4'!A1"/>
    <hyperlink ref="B21:D21" location="'Lisa 2'!A1" display="●       LISA 2 – Hasartmängumaksunõukogu otsusega saadud toetuse finantsaruanne "/>
    <hyperlink ref="B22:C22" location="'Lisa 3'!A1" display="●       LISA 3 – Lühiülevaade projekti teostumisest (sh hinnang projekti teostumisele võrreldes taotluses esitatuga)"/>
    <hyperlink ref="B21:C21" location="'Lisa 2'!A1" display="●       LISA 2 – Kultuuriministeeriumilt saadud toetuse finantsaruanne "/>
    <hyperlink ref="B20:C20" location="'Lisa 1'!A1" display="●       LISA 1 – Projekti tulude-kulude aruanne "/>
  </hyperlinks>
  <printOptions/>
  <pageMargins left="0.6692913385826772" right="0.5905511811023623" top="0.5118110236220472" bottom="0.7874015748031497" header="0.5118110236220472" footer="0.5118110236220472"/>
  <pageSetup horizontalDpi="600" verticalDpi="600" orientation="portrait" paperSize="9" r:id="rId1"/>
  <headerFooter alignWithMargins="0">
    <oddHeader>&amp;R&amp;11Sotsiaalministri       2012. a käskkirja nr   
„Hasartmängumaksu laekumisest toetuste 
taotluste menetlemise, lepingute sõlmimise, 
kasutamise üle järelevalve pidamise ja
 tagasinõudmise kord Sotsiaalministeeriumis“
LISA 3
</oddHeader>
  </headerFooter>
</worksheet>
</file>

<file path=xl/worksheets/sheet2.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I7" sqref="I7"/>
    </sheetView>
  </sheetViews>
  <sheetFormatPr defaultColWidth="9.140625" defaultRowHeight="12.75"/>
  <cols>
    <col min="1" max="1" width="5.7109375" style="0" customWidth="1"/>
    <col min="2" max="2" width="17.7109375" style="0" customWidth="1"/>
    <col min="3" max="3" width="30.8515625" style="0" customWidth="1"/>
    <col min="4" max="4" width="8.421875" style="0" customWidth="1"/>
    <col min="5" max="5" width="9.421875" style="0" customWidth="1"/>
    <col min="6" max="6" width="8.57421875" style="0" customWidth="1"/>
    <col min="7" max="7" width="8.28125" style="0" customWidth="1"/>
    <col min="8" max="8" width="9.7109375" style="0" customWidth="1"/>
    <col min="9" max="10" width="8.421875" style="0" customWidth="1"/>
    <col min="11" max="11" width="9.140625" style="0" customWidth="1"/>
    <col min="12" max="12" width="8.7109375" style="0" customWidth="1"/>
  </cols>
  <sheetData>
    <row r="1" spans="1:12" ht="15">
      <c r="A1" s="153" t="s">
        <v>259</v>
      </c>
      <c r="B1" s="154"/>
      <c r="C1" s="154"/>
      <c r="D1" s="154"/>
      <c r="E1" s="154"/>
      <c r="F1" s="154"/>
      <c r="G1" s="154"/>
      <c r="H1" s="154"/>
      <c r="I1" s="154"/>
      <c r="J1" s="154"/>
      <c r="K1" s="154"/>
      <c r="L1" s="154"/>
    </row>
    <row r="2" spans="1:12" ht="12.75">
      <c r="A2" s="232" t="s">
        <v>192</v>
      </c>
      <c r="B2" s="232" t="s">
        <v>193</v>
      </c>
      <c r="C2" s="234" t="s">
        <v>194</v>
      </c>
      <c r="D2" s="230" t="s">
        <v>195</v>
      </c>
      <c r="E2" s="230" t="s">
        <v>196</v>
      </c>
      <c r="F2" s="236" t="s">
        <v>197</v>
      </c>
      <c r="G2" s="236"/>
      <c r="H2" s="236"/>
      <c r="I2" s="236"/>
      <c r="J2" s="236"/>
      <c r="K2" s="230" t="s">
        <v>198</v>
      </c>
      <c r="L2" s="231" t="s">
        <v>199</v>
      </c>
    </row>
    <row r="3" spans="1:12" ht="60">
      <c r="A3" s="233"/>
      <c r="B3" s="233"/>
      <c r="C3" s="235"/>
      <c r="D3" s="230"/>
      <c r="E3" s="230"/>
      <c r="F3" s="155" t="s">
        <v>200</v>
      </c>
      <c r="G3" s="155" t="s">
        <v>201</v>
      </c>
      <c r="H3" s="155" t="s">
        <v>202</v>
      </c>
      <c r="I3" s="155" t="s">
        <v>203</v>
      </c>
      <c r="J3" s="155" t="s">
        <v>204</v>
      </c>
      <c r="K3" s="230"/>
      <c r="L3" s="231"/>
    </row>
    <row r="4" spans="1:12" ht="12.75">
      <c r="A4" s="156">
        <v>1</v>
      </c>
      <c r="B4" s="156">
        <v>2</v>
      </c>
      <c r="C4" s="156">
        <v>3</v>
      </c>
      <c r="D4" s="156">
        <v>4</v>
      </c>
      <c r="E4" s="156" t="s">
        <v>205</v>
      </c>
      <c r="F4" s="156">
        <v>5</v>
      </c>
      <c r="G4" s="156" t="s">
        <v>206</v>
      </c>
      <c r="H4" s="156">
        <v>6</v>
      </c>
      <c r="I4" s="156">
        <v>7</v>
      </c>
      <c r="J4" s="156" t="s">
        <v>207</v>
      </c>
      <c r="K4" s="156">
        <v>8</v>
      </c>
      <c r="L4" s="156" t="s">
        <v>208</v>
      </c>
    </row>
    <row r="5" spans="1:12" ht="22.5">
      <c r="A5" s="157" t="s">
        <v>209</v>
      </c>
      <c r="B5" s="158" t="s">
        <v>269</v>
      </c>
      <c r="C5" s="158" t="s">
        <v>210</v>
      </c>
      <c r="D5" s="159">
        <v>15000</v>
      </c>
      <c r="E5" s="159">
        <v>10368</v>
      </c>
      <c r="F5" s="160">
        <v>8304.04</v>
      </c>
      <c r="G5" s="160">
        <v>4539.84</v>
      </c>
      <c r="H5" s="161" t="s">
        <v>283</v>
      </c>
      <c r="I5" s="159">
        <v>8304.04</v>
      </c>
      <c r="J5" s="159">
        <v>4539.84</v>
      </c>
      <c r="K5" s="190">
        <f aca="true" t="shared" si="0" ref="K5:K18">D5-I5</f>
        <v>6695.959999999999</v>
      </c>
      <c r="L5" s="191">
        <f aca="true" t="shared" si="1" ref="L5:L18">E5-J5</f>
        <v>5828.16</v>
      </c>
    </row>
    <row r="6" spans="1:12" ht="33.75">
      <c r="A6" s="157" t="s">
        <v>211</v>
      </c>
      <c r="B6" s="158" t="s">
        <v>262</v>
      </c>
      <c r="C6" s="158" t="s">
        <v>263</v>
      </c>
      <c r="D6" s="162">
        <v>2082.4</v>
      </c>
      <c r="E6" s="163">
        <v>0</v>
      </c>
      <c r="F6" s="163">
        <v>2082.4</v>
      </c>
      <c r="G6" s="163">
        <v>0</v>
      </c>
      <c r="H6" s="164" t="s">
        <v>284</v>
      </c>
      <c r="I6" s="162">
        <v>2082.4</v>
      </c>
      <c r="J6" s="162">
        <v>0</v>
      </c>
      <c r="K6" s="190">
        <f t="shared" si="0"/>
        <v>0</v>
      </c>
      <c r="L6" s="191">
        <f t="shared" si="1"/>
        <v>0</v>
      </c>
    </row>
    <row r="7" spans="1:12" ht="33.75">
      <c r="A7" s="196" t="s">
        <v>173</v>
      </c>
      <c r="B7" s="197" t="s">
        <v>286</v>
      </c>
      <c r="C7" s="197" t="s">
        <v>287</v>
      </c>
      <c r="D7" s="162">
        <v>0</v>
      </c>
      <c r="E7" s="163">
        <v>0</v>
      </c>
      <c r="F7" s="163">
        <v>1348.22</v>
      </c>
      <c r="G7" s="163">
        <v>0</v>
      </c>
      <c r="H7" s="164" t="s">
        <v>285</v>
      </c>
      <c r="I7" s="162">
        <v>1348.22</v>
      </c>
      <c r="J7" s="162">
        <v>0</v>
      </c>
      <c r="K7" s="192">
        <f t="shared" si="0"/>
        <v>-1348.22</v>
      </c>
      <c r="L7" s="193">
        <f t="shared" si="1"/>
        <v>0</v>
      </c>
    </row>
    <row r="8" spans="1:12" ht="12.75">
      <c r="A8" s="203"/>
      <c r="B8" s="204" t="s">
        <v>212</v>
      </c>
      <c r="C8" s="205"/>
      <c r="D8" s="206">
        <f>SUM(D5:D6)</f>
        <v>17082.4</v>
      </c>
      <c r="E8" s="207">
        <v>10368</v>
      </c>
      <c r="F8" s="206">
        <f>SUM(F5:F7)</f>
        <v>11734.66</v>
      </c>
      <c r="G8" s="206">
        <f>SUM(G5:G6)</f>
        <v>4539.84</v>
      </c>
      <c r="H8" s="206"/>
      <c r="I8" s="206">
        <f>SUM(I5:I7)</f>
        <v>11734.66</v>
      </c>
      <c r="J8" s="207">
        <f>SUM(J5:J6)</f>
        <v>4539.84</v>
      </c>
      <c r="K8" s="194">
        <f t="shared" si="0"/>
        <v>5347.740000000002</v>
      </c>
      <c r="L8" s="195">
        <f t="shared" si="1"/>
        <v>5828.16</v>
      </c>
    </row>
    <row r="9" spans="1:12" ht="45">
      <c r="A9" s="198" t="s">
        <v>213</v>
      </c>
      <c r="B9" s="199" t="s">
        <v>214</v>
      </c>
      <c r="C9" s="200" t="s">
        <v>215</v>
      </c>
      <c r="D9" s="201">
        <v>959</v>
      </c>
      <c r="E9" s="201">
        <v>863</v>
      </c>
      <c r="F9" s="201">
        <v>363</v>
      </c>
      <c r="G9" s="201">
        <v>313</v>
      </c>
      <c r="H9" s="202" t="s">
        <v>216</v>
      </c>
      <c r="I9" s="201">
        <v>363</v>
      </c>
      <c r="J9" s="201">
        <v>313</v>
      </c>
      <c r="K9" s="190">
        <f t="shared" si="0"/>
        <v>596</v>
      </c>
      <c r="L9" s="191">
        <f t="shared" si="1"/>
        <v>550</v>
      </c>
    </row>
    <row r="10" spans="1:12" ht="22.5">
      <c r="A10" s="157" t="s">
        <v>217</v>
      </c>
      <c r="B10" s="158" t="s">
        <v>218</v>
      </c>
      <c r="C10" s="158" t="s">
        <v>219</v>
      </c>
      <c r="D10" s="162">
        <v>639</v>
      </c>
      <c r="E10" s="162">
        <v>575</v>
      </c>
      <c r="F10" s="162">
        <v>50</v>
      </c>
      <c r="G10" s="162">
        <v>0</v>
      </c>
      <c r="H10" s="166" t="s">
        <v>220</v>
      </c>
      <c r="I10" s="162">
        <v>50</v>
      </c>
      <c r="J10" s="162">
        <v>0</v>
      </c>
      <c r="K10" s="190">
        <f t="shared" si="0"/>
        <v>589</v>
      </c>
      <c r="L10" s="191">
        <f t="shared" si="1"/>
        <v>575</v>
      </c>
    </row>
    <row r="11" spans="1:12" ht="12.75">
      <c r="A11" s="157" t="s">
        <v>221</v>
      </c>
      <c r="B11" s="158" t="s">
        <v>222</v>
      </c>
      <c r="C11" s="158" t="s">
        <v>223</v>
      </c>
      <c r="D11" s="162">
        <v>1598</v>
      </c>
      <c r="E11" s="162">
        <v>1438</v>
      </c>
      <c r="F11" s="162">
        <v>760.6</v>
      </c>
      <c r="G11" s="162">
        <v>397.19</v>
      </c>
      <c r="H11" s="166" t="s">
        <v>224</v>
      </c>
      <c r="I11" s="162">
        <v>760.6</v>
      </c>
      <c r="J11" s="162">
        <v>397.19</v>
      </c>
      <c r="K11" s="190">
        <f t="shared" si="0"/>
        <v>837.4</v>
      </c>
      <c r="L11" s="191">
        <f t="shared" si="1"/>
        <v>1040.81</v>
      </c>
    </row>
    <row r="12" spans="1:12" ht="22.5">
      <c r="A12" s="157" t="s">
        <v>225</v>
      </c>
      <c r="B12" s="158" t="s">
        <v>226</v>
      </c>
      <c r="C12" s="158" t="s">
        <v>227</v>
      </c>
      <c r="D12" s="162">
        <v>639</v>
      </c>
      <c r="E12" s="162">
        <v>575</v>
      </c>
      <c r="F12" s="162">
        <v>131.22</v>
      </c>
      <c r="G12" s="162">
        <v>76.32</v>
      </c>
      <c r="H12" s="165" t="s">
        <v>228</v>
      </c>
      <c r="I12" s="162">
        <v>131.22</v>
      </c>
      <c r="J12" s="162">
        <v>76.32</v>
      </c>
      <c r="K12" s="190">
        <f t="shared" si="0"/>
        <v>507.78</v>
      </c>
      <c r="L12" s="191">
        <f t="shared" si="1"/>
        <v>498.68</v>
      </c>
    </row>
    <row r="13" spans="1:12" ht="33.75">
      <c r="A13" s="157" t="s">
        <v>229</v>
      </c>
      <c r="B13" s="158" t="s">
        <v>264</v>
      </c>
      <c r="C13" s="158" t="s">
        <v>230</v>
      </c>
      <c r="D13" s="162">
        <v>862</v>
      </c>
      <c r="E13" s="162">
        <v>776</v>
      </c>
      <c r="F13" s="162">
        <v>50.38</v>
      </c>
      <c r="G13" s="162">
        <v>0.38</v>
      </c>
      <c r="H13" s="165" t="s">
        <v>231</v>
      </c>
      <c r="I13" s="162">
        <v>50.38</v>
      </c>
      <c r="J13" s="162">
        <v>0.38</v>
      </c>
      <c r="K13" s="190">
        <f t="shared" si="0"/>
        <v>811.62</v>
      </c>
      <c r="L13" s="191">
        <f t="shared" si="1"/>
        <v>775.62</v>
      </c>
    </row>
    <row r="14" spans="1:12" ht="22.5">
      <c r="A14" s="157" t="s">
        <v>232</v>
      </c>
      <c r="B14" s="158" t="s">
        <v>233</v>
      </c>
      <c r="C14" s="189" t="s">
        <v>234</v>
      </c>
      <c r="D14" s="162">
        <v>639</v>
      </c>
      <c r="E14" s="162">
        <v>575</v>
      </c>
      <c r="F14" s="162">
        <v>90.38</v>
      </c>
      <c r="G14" s="162">
        <v>40.38</v>
      </c>
      <c r="H14" s="165" t="s">
        <v>235</v>
      </c>
      <c r="I14" s="162">
        <v>90.38</v>
      </c>
      <c r="J14" s="162">
        <v>40.38</v>
      </c>
      <c r="K14" s="190">
        <f t="shared" si="0"/>
        <v>548.62</v>
      </c>
      <c r="L14" s="191">
        <f t="shared" si="1"/>
        <v>534.62</v>
      </c>
    </row>
    <row r="15" spans="1:12" ht="22.5">
      <c r="A15" s="157" t="s">
        <v>236</v>
      </c>
      <c r="B15" s="158" t="s">
        <v>276</v>
      </c>
      <c r="C15" s="158" t="s">
        <v>237</v>
      </c>
      <c r="D15" s="162">
        <v>692</v>
      </c>
      <c r="E15" s="162">
        <v>623</v>
      </c>
      <c r="F15" s="162">
        <v>116.58</v>
      </c>
      <c r="G15" s="162">
        <v>75.38</v>
      </c>
      <c r="H15" s="165" t="s">
        <v>238</v>
      </c>
      <c r="I15" s="162">
        <v>116.58</v>
      </c>
      <c r="J15" s="162">
        <v>75.38</v>
      </c>
      <c r="K15" s="190">
        <f t="shared" si="0"/>
        <v>575.42</v>
      </c>
      <c r="L15" s="191">
        <f t="shared" si="1"/>
        <v>547.62</v>
      </c>
    </row>
    <row r="16" spans="1:12" ht="22.5">
      <c r="A16" s="157" t="s">
        <v>239</v>
      </c>
      <c r="B16" s="158" t="s">
        <v>240</v>
      </c>
      <c r="C16" s="158" t="s">
        <v>241</v>
      </c>
      <c r="D16" s="162">
        <v>586</v>
      </c>
      <c r="E16" s="162">
        <v>527</v>
      </c>
      <c r="F16" s="162">
        <v>50.54</v>
      </c>
      <c r="G16" s="162">
        <v>0.54</v>
      </c>
      <c r="H16" s="165" t="s">
        <v>242</v>
      </c>
      <c r="I16" s="162">
        <v>50.54</v>
      </c>
      <c r="J16" s="162">
        <v>0.54</v>
      </c>
      <c r="K16" s="190">
        <f t="shared" si="0"/>
        <v>535.46</v>
      </c>
      <c r="L16" s="191">
        <f t="shared" si="1"/>
        <v>526.46</v>
      </c>
    </row>
    <row r="17" spans="1:12" ht="22.5">
      <c r="A17" s="167" t="s">
        <v>243</v>
      </c>
      <c r="B17" s="168" t="s">
        <v>244</v>
      </c>
      <c r="C17" s="168" t="s">
        <v>245</v>
      </c>
      <c r="D17" s="169">
        <v>1260</v>
      </c>
      <c r="E17" s="169">
        <v>959</v>
      </c>
      <c r="F17" s="169">
        <v>396.06</v>
      </c>
      <c r="G17" s="169">
        <v>308.22</v>
      </c>
      <c r="H17" s="179" t="s">
        <v>246</v>
      </c>
      <c r="I17" s="169">
        <v>396.06</v>
      </c>
      <c r="J17" s="169">
        <v>308.22</v>
      </c>
      <c r="K17" s="192">
        <f t="shared" si="0"/>
        <v>863.94</v>
      </c>
      <c r="L17" s="193">
        <f t="shared" si="1"/>
        <v>650.78</v>
      </c>
    </row>
    <row r="18" spans="1:12" ht="12.75">
      <c r="A18" s="170"/>
      <c r="B18" s="171" t="s">
        <v>247</v>
      </c>
      <c r="C18" s="172"/>
      <c r="D18" s="173">
        <f>SUM(D9:D17)</f>
        <v>7874</v>
      </c>
      <c r="E18" s="173">
        <f>SUM(E9:E17)</f>
        <v>6911</v>
      </c>
      <c r="F18" s="173">
        <f>SUM(F9:F17)</f>
        <v>2008.7599999999998</v>
      </c>
      <c r="G18" s="173">
        <f>SUM(G9:G17)</f>
        <v>1211.4099999999999</v>
      </c>
      <c r="H18" s="173"/>
      <c r="I18" s="173">
        <f>SUM(I9:I17)</f>
        <v>2008.7599999999998</v>
      </c>
      <c r="J18" s="173">
        <f>SUM(J9:J17)</f>
        <v>1211.4099999999999</v>
      </c>
      <c r="K18" s="194">
        <f t="shared" si="0"/>
        <v>5865.24</v>
      </c>
      <c r="L18" s="195">
        <f t="shared" si="1"/>
        <v>5699.59</v>
      </c>
    </row>
    <row r="19" spans="1:12" ht="15">
      <c r="A19" s="153"/>
      <c r="B19" s="153"/>
      <c r="C19" s="174" t="s">
        <v>248</v>
      </c>
      <c r="D19" s="194">
        <f>SUM(D8+D18)</f>
        <v>24956.4</v>
      </c>
      <c r="E19" s="194">
        <f>SUM(E8+E18)</f>
        <v>17279</v>
      </c>
      <c r="F19" s="194">
        <f>F8+F18</f>
        <v>13743.42</v>
      </c>
      <c r="G19" s="194">
        <f>G8+G18</f>
        <v>5751.25</v>
      </c>
      <c r="H19" s="194"/>
      <c r="I19" s="194">
        <f>I8+I18</f>
        <v>13743.42</v>
      </c>
      <c r="J19" s="194">
        <f>J8+J18</f>
        <v>5751.25</v>
      </c>
      <c r="K19" s="194">
        <f>D19-I19</f>
        <v>11212.980000000001</v>
      </c>
      <c r="L19" s="195">
        <f>E19-J19</f>
        <v>11527.75</v>
      </c>
    </row>
    <row r="20" spans="1:12" ht="14.25">
      <c r="A20" s="154"/>
      <c r="B20" s="154"/>
      <c r="C20" s="154"/>
      <c r="D20" s="154"/>
      <c r="E20" s="154"/>
      <c r="F20" s="154"/>
      <c r="G20" s="154"/>
      <c r="H20" s="154"/>
      <c r="I20" s="154"/>
      <c r="J20" s="154"/>
      <c r="K20" s="154"/>
      <c r="L20" s="154"/>
    </row>
    <row r="21" spans="1:12" ht="14.25">
      <c r="A21" s="175"/>
      <c r="B21" s="176" t="s">
        <v>249</v>
      </c>
      <c r="C21" s="177"/>
      <c r="E21" s="154"/>
      <c r="F21" s="154"/>
      <c r="G21" s="154"/>
      <c r="H21" s="154"/>
      <c r="I21" s="154"/>
      <c r="J21" s="154"/>
      <c r="K21" s="154"/>
      <c r="L21" s="154"/>
    </row>
    <row r="22" spans="1:12" ht="14.25">
      <c r="A22" s="178"/>
      <c r="B22" s="176" t="s">
        <v>250</v>
      </c>
      <c r="C22" s="178"/>
      <c r="E22" s="154"/>
      <c r="F22" s="154"/>
      <c r="G22" s="154"/>
      <c r="H22" s="154"/>
      <c r="I22" s="154"/>
      <c r="J22" s="154"/>
      <c r="K22" s="154"/>
      <c r="L22" s="154"/>
    </row>
    <row r="23" spans="1:12" ht="14.25">
      <c r="A23" s="154"/>
      <c r="B23" s="176" t="s">
        <v>251</v>
      </c>
      <c r="C23" s="154"/>
      <c r="E23" s="154"/>
      <c r="F23" s="154"/>
      <c r="G23" s="154"/>
      <c r="H23" s="154"/>
      <c r="I23" s="154"/>
      <c r="J23" s="154"/>
      <c r="K23" s="154"/>
      <c r="L23" s="154"/>
    </row>
    <row r="24" spans="1:12" ht="14.25">
      <c r="A24" s="178"/>
      <c r="B24" s="176" t="s">
        <v>252</v>
      </c>
      <c r="C24" s="154"/>
      <c r="E24" s="154"/>
      <c r="F24" s="154"/>
      <c r="G24" s="154"/>
      <c r="H24" s="154"/>
      <c r="I24" s="154"/>
      <c r="J24" s="154"/>
      <c r="K24" s="154"/>
      <c r="L24" s="154"/>
    </row>
  </sheetData>
  <sheetProtection/>
  <mergeCells count="8">
    <mergeCell ref="K2:K3"/>
    <mergeCell ref="L2:L3"/>
    <mergeCell ref="A2:A3"/>
    <mergeCell ref="B2:B3"/>
    <mergeCell ref="C2:C3"/>
    <mergeCell ref="D2:D3"/>
    <mergeCell ref="E2:E3"/>
    <mergeCell ref="F2:J2"/>
  </mergeCells>
  <printOptions/>
  <pageMargins left="0.5118110236220472" right="0"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E42"/>
  <sheetViews>
    <sheetView zoomScalePageLayoutView="0" workbookViewId="0" topLeftCell="A19">
      <selection activeCell="C26" sqref="C26"/>
    </sheetView>
  </sheetViews>
  <sheetFormatPr defaultColWidth="0" defaultRowHeight="12.75" zeroHeight="1"/>
  <cols>
    <col min="1" max="1" width="5.140625" style="12" customWidth="1"/>
    <col min="2" max="2" width="31.8515625" style="11" customWidth="1"/>
    <col min="3" max="3" width="13.7109375" style="11" customWidth="1"/>
    <col min="4" max="4" width="16.00390625" style="11" customWidth="1"/>
    <col min="5" max="5" width="27.28125" style="11" customWidth="1"/>
    <col min="6" max="254" width="8.8515625" style="11" hidden="1" customWidth="1"/>
    <col min="255" max="255" width="2.28125" style="11" customWidth="1"/>
    <col min="256" max="16384" width="8.7109375" style="11" hidden="1" customWidth="1"/>
  </cols>
  <sheetData>
    <row r="1" spans="1:5" ht="15">
      <c r="A1" s="10" t="s">
        <v>21</v>
      </c>
      <c r="B1" s="10"/>
      <c r="C1" s="10"/>
      <c r="D1" s="10"/>
      <c r="E1" s="10"/>
    </row>
    <row r="2" spans="2:5" ht="15">
      <c r="B2" s="13"/>
      <c r="C2" s="12"/>
      <c r="D2" s="12"/>
      <c r="E2" s="13"/>
    </row>
    <row r="3" spans="2:5" ht="36" customHeight="1">
      <c r="B3" s="14" t="s">
        <v>12</v>
      </c>
      <c r="C3" s="243" t="s">
        <v>269</v>
      </c>
      <c r="D3" s="244"/>
      <c r="E3" s="245"/>
    </row>
    <row r="4" spans="2:5" ht="14.25">
      <c r="B4" s="12"/>
      <c r="C4" s="12"/>
      <c r="D4" s="12"/>
      <c r="E4" s="12"/>
    </row>
    <row r="5" spans="2:5" ht="29.25" customHeight="1">
      <c r="B5" s="239" t="s">
        <v>102</v>
      </c>
      <c r="C5" s="240"/>
      <c r="D5" s="240"/>
      <c r="E5" s="240"/>
    </row>
    <row r="6" spans="1:5" ht="15" thickBot="1">
      <c r="A6" s="17"/>
      <c r="B6" s="12"/>
      <c r="C6" s="12"/>
      <c r="D6" s="12"/>
      <c r="E6" s="12"/>
    </row>
    <row r="7" spans="1:5" ht="45" customHeight="1" thickBot="1">
      <c r="A7" s="18" t="s">
        <v>64</v>
      </c>
      <c r="B7" s="19" t="s">
        <v>100</v>
      </c>
      <c r="C7" s="20" t="s">
        <v>3</v>
      </c>
      <c r="D7" s="21" t="s">
        <v>41</v>
      </c>
      <c r="E7" s="22"/>
    </row>
    <row r="8" spans="1:5" ht="15">
      <c r="A8" s="23" t="s">
        <v>65</v>
      </c>
      <c r="B8" s="24" t="s">
        <v>66</v>
      </c>
      <c r="C8" s="25">
        <v>17279</v>
      </c>
      <c r="D8" s="26">
        <v>8639</v>
      </c>
      <c r="E8" s="12"/>
    </row>
    <row r="9" spans="1:5" ht="15" customHeight="1">
      <c r="A9" s="27" t="s">
        <v>67</v>
      </c>
      <c r="B9" s="24" t="s">
        <v>68</v>
      </c>
      <c r="C9" s="25">
        <v>2407.42</v>
      </c>
      <c r="D9" s="25">
        <v>2873.77</v>
      </c>
      <c r="E9" s="12"/>
    </row>
    <row r="10" spans="1:5" ht="30">
      <c r="A10" s="27" t="s">
        <v>69</v>
      </c>
      <c r="B10" s="24" t="s">
        <v>101</v>
      </c>
      <c r="C10" s="25">
        <v>5270</v>
      </c>
      <c r="D10" s="25">
        <v>6720</v>
      </c>
      <c r="E10" s="12"/>
    </row>
    <row r="11" spans="1:5" ht="15">
      <c r="A11" s="27" t="s">
        <v>36</v>
      </c>
      <c r="B11" s="28" t="s">
        <v>188</v>
      </c>
      <c r="C11" s="25">
        <v>3200</v>
      </c>
      <c r="D11" s="25">
        <v>6720</v>
      </c>
      <c r="E11" s="12"/>
    </row>
    <row r="12" spans="1:5" ht="15">
      <c r="A12" s="27" t="s">
        <v>70</v>
      </c>
      <c r="B12" s="28" t="s">
        <v>265</v>
      </c>
      <c r="C12" s="25">
        <v>2070.2</v>
      </c>
      <c r="D12" s="25">
        <v>0</v>
      </c>
      <c r="E12" s="12"/>
    </row>
    <row r="13" spans="1:5" ht="15">
      <c r="A13" s="27" t="s">
        <v>288</v>
      </c>
      <c r="B13" s="30"/>
      <c r="C13" s="31"/>
      <c r="D13" s="31"/>
      <c r="E13" s="12"/>
    </row>
    <row r="14" spans="1:5" ht="15" thickBot="1">
      <c r="A14" s="32"/>
      <c r="B14" s="30"/>
      <c r="C14" s="31"/>
      <c r="D14" s="31"/>
      <c r="E14" s="12"/>
    </row>
    <row r="15" spans="1:5" ht="18" customHeight="1" thickBot="1">
      <c r="A15" s="33"/>
      <c r="B15" s="34" t="s">
        <v>2</v>
      </c>
      <c r="C15" s="35">
        <f>C8+C9+C10</f>
        <v>24956.42</v>
      </c>
      <c r="D15" s="35">
        <f>D8+D9+D10</f>
        <v>18232.77</v>
      </c>
      <c r="E15" s="12"/>
    </row>
    <row r="16" spans="2:5" ht="19.5" customHeight="1">
      <c r="B16" s="16"/>
      <c r="C16" s="12"/>
      <c r="D16" s="12"/>
      <c r="E16" s="12"/>
    </row>
    <row r="17" spans="1:5" ht="27" customHeight="1" thickBot="1">
      <c r="A17" s="17"/>
      <c r="B17" s="241" t="s">
        <v>103</v>
      </c>
      <c r="C17" s="242"/>
      <c r="D17" s="242"/>
      <c r="E17" s="242"/>
    </row>
    <row r="18" spans="1:5" ht="60" customHeight="1" thickBot="1">
      <c r="A18" s="36"/>
      <c r="B18" s="37" t="s">
        <v>63</v>
      </c>
      <c r="C18" s="38" t="s">
        <v>93</v>
      </c>
      <c r="D18" s="39" t="s">
        <v>94</v>
      </c>
      <c r="E18" s="40" t="s">
        <v>5</v>
      </c>
    </row>
    <row r="19" spans="1:5" s="46" customFormat="1" ht="15">
      <c r="A19" s="41" t="s">
        <v>80</v>
      </c>
      <c r="B19" s="42" t="s">
        <v>81</v>
      </c>
      <c r="C19" s="43" t="s">
        <v>91</v>
      </c>
      <c r="D19" s="44" t="s">
        <v>91</v>
      </c>
      <c r="E19" s="45"/>
    </row>
    <row r="20" spans="1:5" ht="15">
      <c r="A20" s="27" t="s">
        <v>82</v>
      </c>
      <c r="B20" s="28" t="s">
        <v>189</v>
      </c>
      <c r="C20" s="47">
        <v>10368</v>
      </c>
      <c r="D20" s="48">
        <v>4539.84</v>
      </c>
      <c r="E20" s="49"/>
    </row>
    <row r="21" spans="1:5" ht="15">
      <c r="A21" s="27" t="s">
        <v>85</v>
      </c>
      <c r="B21" s="28" t="s">
        <v>190</v>
      </c>
      <c r="C21" s="25">
        <v>6911</v>
      </c>
      <c r="D21" s="48">
        <v>1211.41</v>
      </c>
      <c r="E21" s="49"/>
    </row>
    <row r="22" spans="1:5" ht="15">
      <c r="A22" s="27" t="s">
        <v>173</v>
      </c>
      <c r="B22" s="28"/>
      <c r="C22" s="25"/>
      <c r="D22" s="48"/>
      <c r="E22" s="49"/>
    </row>
    <row r="23" spans="1:5" s="12" customFormat="1" ht="30">
      <c r="A23" s="51"/>
      <c r="B23" s="52" t="s">
        <v>95</v>
      </c>
      <c r="C23" s="53">
        <f>SUM(C20:C22)</f>
        <v>17279</v>
      </c>
      <c r="D23" s="54">
        <f>SUM(D20:D22)</f>
        <v>5751.25</v>
      </c>
      <c r="E23" s="55"/>
    </row>
    <row r="24" spans="1:5" ht="15">
      <c r="A24" s="56" t="s">
        <v>67</v>
      </c>
      <c r="B24" s="52" t="s">
        <v>68</v>
      </c>
      <c r="C24" s="57" t="s">
        <v>91</v>
      </c>
      <c r="D24" s="58" t="s">
        <v>91</v>
      </c>
      <c r="E24" s="55"/>
    </row>
    <row r="25" spans="1:5" ht="15">
      <c r="A25" s="27" t="s">
        <v>83</v>
      </c>
      <c r="B25" s="28" t="s">
        <v>189</v>
      </c>
      <c r="C25" s="25">
        <v>1432</v>
      </c>
      <c r="D25" s="48">
        <v>2252.51</v>
      </c>
      <c r="E25" s="49"/>
    </row>
    <row r="26" spans="1:5" ht="15">
      <c r="A26" s="27" t="s">
        <v>84</v>
      </c>
      <c r="B26" s="28" t="s">
        <v>190</v>
      </c>
      <c r="C26" s="25">
        <v>963</v>
      </c>
      <c r="D26" s="48">
        <v>507.79</v>
      </c>
      <c r="E26" s="49"/>
    </row>
    <row r="27" spans="1:5" ht="15">
      <c r="A27" s="27"/>
      <c r="B27" s="28"/>
      <c r="C27" s="25"/>
      <c r="D27" s="48"/>
      <c r="E27" s="49"/>
    </row>
    <row r="28" spans="1:5" ht="30">
      <c r="A28" s="51"/>
      <c r="B28" s="52" t="s">
        <v>88</v>
      </c>
      <c r="C28" s="53">
        <f>SUM(C25:C27)</f>
        <v>2395</v>
      </c>
      <c r="D28" s="53">
        <f>SUM(D25:D27)</f>
        <v>2760.3</v>
      </c>
      <c r="E28" s="55"/>
    </row>
    <row r="29" spans="1:5" ht="15">
      <c r="A29" s="51" t="s">
        <v>104</v>
      </c>
      <c r="B29" s="52" t="s">
        <v>92</v>
      </c>
      <c r="C29" s="57" t="s">
        <v>91</v>
      </c>
      <c r="D29" s="58" t="s">
        <v>91</v>
      </c>
      <c r="E29" s="55"/>
    </row>
    <row r="30" spans="1:5" ht="15">
      <c r="A30" s="27" t="s">
        <v>36</v>
      </c>
      <c r="B30" s="24" t="s">
        <v>86</v>
      </c>
      <c r="C30" s="25"/>
      <c r="D30" s="48"/>
      <c r="E30" s="49"/>
    </row>
    <row r="31" spans="1:5" ht="14.25">
      <c r="A31" s="29" t="s">
        <v>87</v>
      </c>
      <c r="B31" s="28" t="s">
        <v>188</v>
      </c>
      <c r="C31" s="25">
        <v>3200</v>
      </c>
      <c r="D31" s="48">
        <v>3161.67</v>
      </c>
      <c r="E31" s="49"/>
    </row>
    <row r="32" spans="1:5" ht="14.25">
      <c r="A32" s="29"/>
      <c r="B32" s="28"/>
      <c r="C32" s="25"/>
      <c r="D32" s="48"/>
      <c r="E32" s="49"/>
    </row>
    <row r="33" spans="1:5" ht="15">
      <c r="A33" s="27" t="s">
        <v>37</v>
      </c>
      <c r="B33" s="24"/>
      <c r="C33" s="59" t="s">
        <v>91</v>
      </c>
      <c r="D33" s="60" t="s">
        <v>91</v>
      </c>
      <c r="E33" s="49"/>
    </row>
    <row r="34" spans="1:5" ht="14.25">
      <c r="A34" s="29" t="s">
        <v>89</v>
      </c>
      <c r="B34" s="28" t="s">
        <v>265</v>
      </c>
      <c r="C34" s="25">
        <v>2082.42</v>
      </c>
      <c r="D34" s="48">
        <v>2070.2</v>
      </c>
      <c r="E34" s="49"/>
    </row>
    <row r="35" spans="1:5" ht="14.25">
      <c r="A35" s="29"/>
      <c r="B35" s="28"/>
      <c r="C35" s="25"/>
      <c r="D35" s="48"/>
      <c r="E35" s="49"/>
    </row>
    <row r="36" spans="1:5" ht="30">
      <c r="A36" s="61"/>
      <c r="B36" s="62" t="s">
        <v>90</v>
      </c>
      <c r="C36" s="63">
        <f>SUM(C30:C35)</f>
        <v>5282.42</v>
      </c>
      <c r="D36" s="63">
        <f>SUM(D30:D35)</f>
        <v>5231.87</v>
      </c>
      <c r="E36" s="64"/>
    </row>
    <row r="37" spans="1:5" ht="18.75" customHeight="1">
      <c r="A37" s="65"/>
      <c r="B37" s="66" t="s">
        <v>4</v>
      </c>
      <c r="C37" s="67">
        <f>C36+C28+C23</f>
        <v>24956.42</v>
      </c>
      <c r="D37" s="67">
        <f>D36+D28+D23</f>
        <v>13743.42</v>
      </c>
      <c r="E37" s="68"/>
    </row>
    <row r="38" spans="1:5" ht="27.75" customHeight="1">
      <c r="A38" s="69"/>
      <c r="B38" s="237" t="s">
        <v>97</v>
      </c>
      <c r="C38" s="238"/>
      <c r="D38" s="70">
        <f>D8-D23</f>
        <v>2887.75</v>
      </c>
      <c r="E38" s="71"/>
    </row>
    <row r="39" spans="1:5" s="73" customFormat="1" ht="14.25">
      <c r="A39" s="72"/>
      <c r="C39" s="72"/>
      <c r="D39" s="72"/>
      <c r="E39" s="72"/>
    </row>
    <row r="40" spans="2:5" ht="15">
      <c r="B40" s="74" t="s">
        <v>24</v>
      </c>
      <c r="C40" s="12"/>
      <c r="D40" s="12"/>
      <c r="E40" s="12"/>
    </row>
    <row r="41" spans="2:5" ht="14.25">
      <c r="B41" s="12"/>
      <c r="C41" s="12"/>
      <c r="D41" s="12"/>
      <c r="E41" s="12"/>
    </row>
    <row r="42" ht="15" hidden="1">
      <c r="B42" s="46"/>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sheetData>
  <sheetProtection/>
  <mergeCells count="4">
    <mergeCell ref="B38:C38"/>
    <mergeCell ref="B5:E5"/>
    <mergeCell ref="B17:E17"/>
    <mergeCell ref="C3:E3"/>
  </mergeCells>
  <hyperlinks>
    <hyperlink ref="B40" location="'Lisa 2'!A1" display="NB! Finantsaruande II osa järgmisel lehel (Lisa 2)"/>
  </hyperlinks>
  <printOptions/>
  <pageMargins left="0.3937007874015748" right="0.4724409448818898" top="0.5511811023622047" bottom="0.2362204724409449" header="0.3149606299212598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8"/>
  <sheetViews>
    <sheetView zoomScalePageLayoutView="0" workbookViewId="0" topLeftCell="A1">
      <selection activeCell="J18" sqref="J18"/>
    </sheetView>
  </sheetViews>
  <sheetFormatPr defaultColWidth="0" defaultRowHeight="12.75" zeroHeight="1"/>
  <cols>
    <col min="1" max="1" width="4.8515625" style="11" customWidth="1"/>
    <col min="2" max="2" width="12.57421875" style="141" customWidth="1"/>
    <col min="3" max="3" width="11.421875" style="76" customWidth="1"/>
    <col min="4" max="4" width="17.8515625" style="76" customWidth="1"/>
    <col min="5" max="5" width="12.421875" style="11" customWidth="1"/>
    <col min="6" max="6" width="11.8515625" style="11" customWidth="1"/>
    <col min="7" max="7" width="10.00390625" style="11" customWidth="1"/>
    <col min="8" max="8" width="12.28125" style="11" customWidth="1"/>
    <col min="9" max="9" width="15.421875" style="11" customWidth="1"/>
    <col min="10" max="10" width="32.00390625" style="76" customWidth="1"/>
    <col min="11" max="11" width="3.28125" style="12" customWidth="1"/>
    <col min="12" max="16384" width="0" style="11" hidden="1" customWidth="1"/>
  </cols>
  <sheetData>
    <row r="1" spans="1:10" ht="15">
      <c r="A1" s="13" t="s">
        <v>98</v>
      </c>
      <c r="B1" s="148"/>
      <c r="C1" s="16"/>
      <c r="D1" s="16"/>
      <c r="E1" s="12"/>
      <c r="F1" s="12"/>
      <c r="G1" s="12"/>
      <c r="H1" s="12"/>
      <c r="I1" s="12"/>
      <c r="J1" s="15"/>
    </row>
    <row r="2" spans="1:10" ht="14.25">
      <c r="A2" s="75" t="s">
        <v>23</v>
      </c>
      <c r="B2" s="149"/>
      <c r="C2" s="16"/>
      <c r="D2" s="16"/>
      <c r="E2" s="12"/>
      <c r="F2" s="12"/>
      <c r="G2" s="12"/>
      <c r="H2" s="12"/>
      <c r="I2" s="12"/>
      <c r="J2" s="16"/>
    </row>
    <row r="3" spans="1:10" ht="14.25">
      <c r="A3" s="75"/>
      <c r="B3" s="149"/>
      <c r="C3" s="16"/>
      <c r="D3" s="16"/>
      <c r="E3" s="12"/>
      <c r="F3" s="12"/>
      <c r="G3" s="12"/>
      <c r="H3" s="12"/>
      <c r="I3" s="12"/>
      <c r="J3" s="16"/>
    </row>
    <row r="4" spans="1:10" ht="39" customHeight="1">
      <c r="A4" s="246" t="s">
        <v>277</v>
      </c>
      <c r="B4" s="247"/>
      <c r="C4" s="247"/>
      <c r="D4" s="247"/>
      <c r="E4" s="247"/>
      <c r="F4" s="248"/>
      <c r="G4" s="248"/>
      <c r="H4" s="248"/>
      <c r="I4" s="248"/>
      <c r="J4" s="249"/>
    </row>
    <row r="5" spans="1:10" ht="14.25">
      <c r="A5" s="12"/>
      <c r="B5" s="22"/>
      <c r="C5" s="16"/>
      <c r="D5" s="16"/>
      <c r="E5" s="12"/>
      <c r="F5" s="12"/>
      <c r="G5" s="12"/>
      <c r="H5" s="12"/>
      <c r="I5" s="12"/>
      <c r="J5" s="16"/>
    </row>
    <row r="6" spans="1:10" ht="15.75" thickBot="1">
      <c r="A6" s="13" t="s">
        <v>99</v>
      </c>
      <c r="B6" s="148"/>
      <c r="C6" s="16"/>
      <c r="D6" s="16"/>
      <c r="E6" s="12"/>
      <c r="F6" s="12"/>
      <c r="G6" s="12"/>
      <c r="H6" s="12"/>
      <c r="I6" s="12"/>
      <c r="J6" s="16"/>
    </row>
    <row r="7" spans="1:11" s="147" customFormat="1" ht="57.75" customHeight="1" thickBot="1">
      <c r="A7" s="143" t="s">
        <v>26</v>
      </c>
      <c r="B7" s="144" t="s">
        <v>176</v>
      </c>
      <c r="C7" s="142" t="s">
        <v>174</v>
      </c>
      <c r="D7" s="142" t="s">
        <v>6</v>
      </c>
      <c r="E7" s="142" t="s">
        <v>7</v>
      </c>
      <c r="F7" s="142" t="s">
        <v>8</v>
      </c>
      <c r="G7" s="142" t="s">
        <v>9</v>
      </c>
      <c r="H7" s="142" t="s">
        <v>175</v>
      </c>
      <c r="I7" s="142" t="s">
        <v>42</v>
      </c>
      <c r="J7" s="145" t="s">
        <v>10</v>
      </c>
      <c r="K7" s="146"/>
    </row>
    <row r="8" spans="1:10" ht="14.25">
      <c r="A8" s="77" t="s">
        <v>65</v>
      </c>
      <c r="B8" s="150" t="s">
        <v>189</v>
      </c>
      <c r="C8" s="78"/>
      <c r="D8" s="78"/>
      <c r="E8" s="50"/>
      <c r="F8" s="79"/>
      <c r="G8" s="79"/>
      <c r="H8" s="47">
        <v>11734.66</v>
      </c>
      <c r="I8" s="47">
        <v>4539.84</v>
      </c>
      <c r="J8" s="78" t="s">
        <v>191</v>
      </c>
    </row>
    <row r="9" spans="1:10" ht="14.25">
      <c r="A9" s="77" t="s">
        <v>67</v>
      </c>
      <c r="B9" s="150" t="s">
        <v>190</v>
      </c>
      <c r="C9" s="78"/>
      <c r="D9" s="78"/>
      <c r="E9" s="50"/>
      <c r="F9" s="79"/>
      <c r="G9" s="79"/>
      <c r="H9" s="25">
        <v>2008.76</v>
      </c>
      <c r="I9" s="25">
        <v>1211.41</v>
      </c>
      <c r="J9" s="49"/>
    </row>
    <row r="10" spans="1:10" ht="14.25">
      <c r="A10" s="77" t="s">
        <v>69</v>
      </c>
      <c r="B10" s="150"/>
      <c r="C10" s="78"/>
      <c r="D10" s="78"/>
      <c r="E10" s="50"/>
      <c r="F10" s="79"/>
      <c r="G10" s="79"/>
      <c r="H10" s="25"/>
      <c r="I10" s="25"/>
      <c r="J10" s="49"/>
    </row>
    <row r="11" spans="1:10" ht="14.25">
      <c r="A11" s="77"/>
      <c r="B11" s="150"/>
      <c r="C11" s="78"/>
      <c r="D11" s="78"/>
      <c r="E11" s="50"/>
      <c r="F11" s="79"/>
      <c r="G11" s="79"/>
      <c r="H11" s="25"/>
      <c r="I11" s="25"/>
      <c r="J11" s="49"/>
    </row>
    <row r="12" spans="1:10" ht="14.25">
      <c r="A12" s="77"/>
      <c r="B12" s="150"/>
      <c r="C12" s="78"/>
      <c r="D12" s="78"/>
      <c r="E12" s="50"/>
      <c r="F12" s="79"/>
      <c r="G12" s="79"/>
      <c r="H12" s="25"/>
      <c r="I12" s="25"/>
      <c r="J12" s="49"/>
    </row>
    <row r="13" spans="1:10" ht="14.25">
      <c r="A13" s="77"/>
      <c r="B13" s="150"/>
      <c r="C13" s="78"/>
      <c r="D13" s="78"/>
      <c r="E13" s="50"/>
      <c r="F13" s="79"/>
      <c r="G13" s="79"/>
      <c r="H13" s="25"/>
      <c r="I13" s="25"/>
      <c r="J13" s="49"/>
    </row>
    <row r="14" spans="1:10" ht="14.25">
      <c r="A14" s="77"/>
      <c r="B14" s="150"/>
      <c r="C14" s="78"/>
      <c r="D14" s="78"/>
      <c r="E14" s="50"/>
      <c r="F14" s="79"/>
      <c r="G14" s="79"/>
      <c r="H14" s="25"/>
      <c r="I14" s="25"/>
      <c r="J14" s="49"/>
    </row>
    <row r="15" spans="1:10" ht="14.25">
      <c r="A15" s="77"/>
      <c r="B15" s="150"/>
      <c r="C15" s="78"/>
      <c r="D15" s="78"/>
      <c r="E15" s="50"/>
      <c r="F15" s="79"/>
      <c r="G15" s="79"/>
      <c r="H15" s="25"/>
      <c r="I15" s="25"/>
      <c r="J15" s="49"/>
    </row>
    <row r="16" spans="1:10" ht="14.25">
      <c r="A16" s="77"/>
      <c r="B16" s="150"/>
      <c r="C16" s="78"/>
      <c r="D16" s="78"/>
      <c r="E16" s="50"/>
      <c r="F16" s="79"/>
      <c r="G16" s="79"/>
      <c r="H16" s="25"/>
      <c r="I16" s="25"/>
      <c r="J16" s="49"/>
    </row>
    <row r="17" spans="1:10" ht="14.25">
      <c r="A17" s="77"/>
      <c r="B17" s="150"/>
      <c r="C17" s="78"/>
      <c r="D17" s="78"/>
      <c r="E17" s="50"/>
      <c r="F17" s="79"/>
      <c r="G17" s="79"/>
      <c r="H17" s="25"/>
      <c r="I17" s="25"/>
      <c r="J17" s="49"/>
    </row>
    <row r="18" spans="1:10" ht="14.25">
      <c r="A18" s="77"/>
      <c r="B18" s="150"/>
      <c r="C18" s="78"/>
      <c r="D18" s="78"/>
      <c r="E18" s="50"/>
      <c r="F18" s="79"/>
      <c r="G18" s="79"/>
      <c r="H18" s="25"/>
      <c r="I18" s="25"/>
      <c r="J18" s="49"/>
    </row>
    <row r="19" spans="1:10" ht="14.25">
      <c r="A19" s="77"/>
      <c r="B19" s="150"/>
      <c r="C19" s="49"/>
      <c r="D19" s="49"/>
      <c r="E19" s="50"/>
      <c r="F19" s="79"/>
      <c r="G19" s="79"/>
      <c r="H19" s="25"/>
      <c r="I19" s="25"/>
      <c r="J19" s="49"/>
    </row>
    <row r="20" spans="1:10" ht="15">
      <c r="A20" s="254" t="s">
        <v>11</v>
      </c>
      <c r="B20" s="255"/>
      <c r="C20" s="255"/>
      <c r="D20" s="255"/>
      <c r="E20" s="255"/>
      <c r="F20" s="255"/>
      <c r="G20" s="256"/>
      <c r="H20" s="54">
        <f>SUM(H8:H19)</f>
        <v>13743.42</v>
      </c>
      <c r="I20" s="54">
        <f>SUM(I8:I19)</f>
        <v>5751.25</v>
      </c>
      <c r="J20" s="80"/>
    </row>
    <row r="21" spans="1:10" ht="15.75" thickBot="1">
      <c r="A21" s="81"/>
      <c r="B21" s="104"/>
      <c r="C21" s="81"/>
      <c r="D21" s="81"/>
      <c r="E21" s="81"/>
      <c r="F21" s="81"/>
      <c r="G21" s="81"/>
      <c r="H21" s="82"/>
      <c r="I21" s="82"/>
      <c r="J21" s="83"/>
    </row>
    <row r="22" spans="1:10" ht="91.5" customHeight="1" thickBot="1">
      <c r="A22" s="257" t="s">
        <v>38</v>
      </c>
      <c r="B22" s="258"/>
      <c r="C22" s="259"/>
      <c r="D22" s="259"/>
      <c r="E22" s="259"/>
      <c r="F22" s="259"/>
      <c r="G22" s="259"/>
      <c r="H22" s="260"/>
      <c r="I22" s="84">
        <f>'Lisa 1'!D8</f>
        <v>8639</v>
      </c>
      <c r="J22" s="252" t="s">
        <v>181</v>
      </c>
    </row>
    <row r="23" spans="1:10" ht="86.25" customHeight="1" thickBot="1">
      <c r="A23" s="257" t="s">
        <v>39</v>
      </c>
      <c r="B23" s="258"/>
      <c r="C23" s="259"/>
      <c r="D23" s="259"/>
      <c r="E23" s="259"/>
      <c r="F23" s="259"/>
      <c r="G23" s="259"/>
      <c r="H23" s="260"/>
      <c r="I23" s="85">
        <f>I22-I20</f>
        <v>2887.75</v>
      </c>
      <c r="J23" s="253"/>
    </row>
    <row r="24" spans="1:10" ht="14.25">
      <c r="A24" s="12"/>
      <c r="B24" s="22"/>
      <c r="C24" s="16"/>
      <c r="D24" s="16"/>
      <c r="E24" s="12"/>
      <c r="F24" s="12"/>
      <c r="G24" s="12"/>
      <c r="H24" s="12"/>
      <c r="I24" s="12"/>
      <c r="J24" s="16"/>
    </row>
    <row r="25" spans="1:10" ht="15">
      <c r="A25" s="250" t="s">
        <v>25</v>
      </c>
      <c r="B25" s="250"/>
      <c r="C25" s="251"/>
      <c r="D25" s="251"/>
      <c r="E25" s="251"/>
      <c r="F25" s="251"/>
      <c r="G25" s="251"/>
      <c r="H25" s="251"/>
      <c r="I25" s="251"/>
      <c r="J25" s="251"/>
    </row>
    <row r="26" spans="1:10" ht="13.5" customHeight="1">
      <c r="A26" s="12"/>
      <c r="B26" s="22"/>
      <c r="C26" s="16"/>
      <c r="D26" s="16"/>
      <c r="E26" s="12"/>
      <c r="F26" s="12"/>
      <c r="G26" s="12"/>
      <c r="H26" s="12"/>
      <c r="I26" s="12"/>
      <c r="J26" s="16"/>
    </row>
    <row r="27" ht="14.25" hidden="1"/>
    <row r="28" spans="1:10" ht="14.25" hidden="1">
      <c r="A28" s="12"/>
      <c r="B28" s="22"/>
      <c r="C28" s="16"/>
      <c r="D28" s="16"/>
      <c r="E28" s="12"/>
      <c r="F28" s="12"/>
      <c r="G28" s="12"/>
      <c r="H28" s="12"/>
      <c r="I28" s="12"/>
      <c r="J28" s="16"/>
    </row>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row r="148" ht="14.25"/>
    <row r="149" ht="14.25"/>
    <row r="150" ht="14.25"/>
    <row r="151" ht="14.25"/>
    <row r="152" ht="14.25"/>
    <row r="153" ht="14.25"/>
    <row r="154" ht="14.25"/>
    <row r="155" ht="14.25"/>
  </sheetData>
  <sheetProtection/>
  <mergeCells count="6">
    <mergeCell ref="A4:J4"/>
    <mergeCell ref="A25:J25"/>
    <mergeCell ref="J22:J23"/>
    <mergeCell ref="A20:G20"/>
    <mergeCell ref="A22:H22"/>
    <mergeCell ref="A23:H23"/>
  </mergeCells>
  <hyperlinks>
    <hyperlink ref="A25" location="'Lisa 3'!A1" display="NB: Lisa 3 järgmisel lehel"/>
  </hyperlinks>
  <printOptions/>
  <pageMargins left="0.4" right="0.15" top="0.36" bottom="0.19" header="0.16" footer="0.1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K60"/>
  <sheetViews>
    <sheetView zoomScaleSheetLayoutView="100" workbookViewId="0" topLeftCell="A1">
      <selection activeCell="B45" sqref="B45"/>
    </sheetView>
  </sheetViews>
  <sheetFormatPr defaultColWidth="0" defaultRowHeight="12.75" zeroHeight="1"/>
  <cols>
    <col min="1" max="1" width="3.28125" style="92" customWidth="1"/>
    <col min="2" max="2" width="105.7109375" style="92" customWidth="1"/>
    <col min="3" max="3" width="9.140625" style="92" customWidth="1"/>
    <col min="4" max="16384" width="0" style="93" hidden="1" customWidth="1"/>
  </cols>
  <sheetData>
    <row r="1" spans="2:11" ht="30">
      <c r="B1" s="90" t="s">
        <v>22</v>
      </c>
      <c r="J1" s="94"/>
      <c r="K1" s="94"/>
    </row>
    <row r="2" spans="2:5" ht="33" customHeight="1">
      <c r="B2" s="91" t="s">
        <v>277</v>
      </c>
      <c r="C2" s="95"/>
      <c r="D2" s="96"/>
      <c r="E2" s="96"/>
    </row>
    <row r="3" ht="15.75" customHeight="1">
      <c r="B3" s="97"/>
    </row>
    <row r="4" spans="2:11" ht="15">
      <c r="B4" s="86" t="s">
        <v>49</v>
      </c>
      <c r="K4" s="94"/>
    </row>
    <row r="5" ht="16.5" customHeight="1">
      <c r="B5" s="87" t="s">
        <v>71</v>
      </c>
    </row>
    <row r="6" ht="212.25" customHeight="1">
      <c r="B6" s="88" t="s">
        <v>273</v>
      </c>
    </row>
    <row r="7" ht="28.5">
      <c r="B7" s="87" t="s">
        <v>76</v>
      </c>
    </row>
    <row r="8" ht="18.75" customHeight="1">
      <c r="B8" s="89" t="s">
        <v>77</v>
      </c>
    </row>
    <row r="9" ht="96.75" customHeight="1">
      <c r="B9" s="88" t="s">
        <v>254</v>
      </c>
    </row>
    <row r="10" ht="17.25" customHeight="1">
      <c r="B10" s="89" t="s">
        <v>72</v>
      </c>
    </row>
    <row r="11" ht="59.25" customHeight="1">
      <c r="B11" s="88" t="s">
        <v>274</v>
      </c>
    </row>
    <row r="12" ht="18.75" customHeight="1">
      <c r="B12" s="89" t="s">
        <v>73</v>
      </c>
    </row>
    <row r="13" ht="39.75" customHeight="1">
      <c r="B13" s="152">
        <v>548</v>
      </c>
    </row>
    <row r="14" ht="16.5" customHeight="1">
      <c r="B14" s="89" t="s">
        <v>74</v>
      </c>
    </row>
    <row r="15" ht="35.25" customHeight="1">
      <c r="B15" s="88" t="s">
        <v>275</v>
      </c>
    </row>
    <row r="16" ht="26.25" customHeight="1">
      <c r="B16" s="89" t="s">
        <v>75</v>
      </c>
    </row>
    <row r="17" ht="57" customHeight="1">
      <c r="B17" s="88" t="s">
        <v>278</v>
      </c>
    </row>
    <row r="18" ht="14.25">
      <c r="B18" s="89" t="s">
        <v>78</v>
      </c>
    </row>
    <row r="19" ht="60.75" customHeight="1">
      <c r="B19" s="88" t="s">
        <v>255</v>
      </c>
    </row>
    <row r="20" ht="14.25">
      <c r="B20" s="89" t="s">
        <v>79</v>
      </c>
    </row>
    <row r="21" ht="14.25">
      <c r="B21" s="88"/>
    </row>
    <row r="22" ht="18" customHeight="1">
      <c r="B22" s="98"/>
    </row>
    <row r="23" ht="15">
      <c r="B23" s="99" t="s">
        <v>43</v>
      </c>
    </row>
    <row r="24" ht="57">
      <c r="B24" s="89" t="s">
        <v>44</v>
      </c>
    </row>
    <row r="25" ht="24.75" customHeight="1">
      <c r="B25" s="88"/>
    </row>
    <row r="26" ht="15">
      <c r="B26" s="56" t="s">
        <v>50</v>
      </c>
    </row>
    <row r="27" ht="14.25">
      <c r="B27" s="100" t="s">
        <v>61</v>
      </c>
    </row>
    <row r="28" ht="192.75" customHeight="1">
      <c r="B28" s="88" t="s">
        <v>280</v>
      </c>
    </row>
    <row r="29" ht="15">
      <c r="B29" s="56" t="s">
        <v>47</v>
      </c>
    </row>
    <row r="30" ht="14.25">
      <c r="B30" s="101" t="s">
        <v>45</v>
      </c>
    </row>
    <row r="31" ht="58.5" customHeight="1">
      <c r="B31" s="88" t="s">
        <v>279</v>
      </c>
    </row>
    <row r="32" ht="15">
      <c r="B32" s="56" t="s">
        <v>48</v>
      </c>
    </row>
    <row r="33" ht="14.25">
      <c r="B33" s="101" t="s">
        <v>46</v>
      </c>
    </row>
    <row r="34" ht="237.75" customHeight="1">
      <c r="B34" s="88" t="s">
        <v>281</v>
      </c>
    </row>
    <row r="35" ht="15">
      <c r="B35" s="56" t="s">
        <v>52</v>
      </c>
    </row>
    <row r="36" ht="14.25">
      <c r="B36" s="102" t="s">
        <v>51</v>
      </c>
    </row>
    <row r="37" ht="24" customHeight="1">
      <c r="B37" s="88" t="s">
        <v>256</v>
      </c>
    </row>
    <row r="38" ht="42.75">
      <c r="B38" s="102" t="s">
        <v>53</v>
      </c>
    </row>
    <row r="39" ht="17.25" customHeight="1">
      <c r="B39" s="88"/>
    </row>
    <row r="40" ht="15">
      <c r="B40" s="56" t="s">
        <v>54</v>
      </c>
    </row>
    <row r="41" ht="14.25">
      <c r="B41" s="101" t="s">
        <v>55</v>
      </c>
    </row>
    <row r="42" ht="60" customHeight="1">
      <c r="B42" s="88" t="s">
        <v>257</v>
      </c>
    </row>
    <row r="43" ht="15">
      <c r="B43" s="56" t="s">
        <v>56</v>
      </c>
    </row>
    <row r="44" ht="28.5">
      <c r="B44" s="89" t="s">
        <v>57</v>
      </c>
    </row>
    <row r="45" ht="57.75" customHeight="1">
      <c r="B45" s="88" t="s">
        <v>282</v>
      </c>
    </row>
    <row r="46" ht="15">
      <c r="B46" s="56" t="s">
        <v>58</v>
      </c>
    </row>
    <row r="47" ht="28.5">
      <c r="B47" s="103" t="s">
        <v>59</v>
      </c>
    </row>
    <row r="48" ht="66" customHeight="1">
      <c r="B48" s="88" t="s">
        <v>266</v>
      </c>
    </row>
    <row r="49" ht="28.5" customHeight="1">
      <c r="B49" s="101" t="s">
        <v>60</v>
      </c>
    </row>
    <row r="50" ht="51.75" customHeight="1">
      <c r="B50" s="88"/>
    </row>
    <row r="51" ht="14.25">
      <c r="B51" s="12"/>
    </row>
    <row r="52" ht="24.75" customHeight="1">
      <c r="B52" s="139" t="s">
        <v>172</v>
      </c>
    </row>
    <row r="53" ht="14.25">
      <c r="B53" s="12"/>
    </row>
    <row r="54" ht="28.5" customHeight="1">
      <c r="B54" s="12"/>
    </row>
    <row r="55" ht="14.25">
      <c r="B55" s="12"/>
    </row>
    <row r="56" ht="14.25">
      <c r="B56" s="12"/>
    </row>
    <row r="57" ht="14.25">
      <c r="B57" s="12"/>
    </row>
    <row r="58" ht="14.25">
      <c r="B58" s="12"/>
    </row>
    <row r="59" ht="14.25">
      <c r="B59" s="12"/>
    </row>
    <row r="60" ht="14.25">
      <c r="B60" s="12"/>
    </row>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sheetData>
  <sheetProtection/>
  <printOptions/>
  <pageMargins left="0.59" right="0.51" top="0.7" bottom="0.25" header="0.5" footer="0.1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41"/>
  <sheetViews>
    <sheetView zoomScalePageLayoutView="0" workbookViewId="0" topLeftCell="A10">
      <selection activeCell="F33" sqref="F33"/>
    </sheetView>
  </sheetViews>
  <sheetFormatPr defaultColWidth="47.7109375" defaultRowHeight="39.75" customHeight="1"/>
  <cols>
    <col min="1" max="1" width="4.57421875" style="117" customWidth="1"/>
    <col min="2" max="2" width="70.00390625" style="0" customWidth="1"/>
    <col min="3" max="3" width="6.00390625" style="0" customWidth="1"/>
    <col min="4" max="4" width="5.00390625" style="0" customWidth="1"/>
    <col min="5" max="5" width="47.28125" style="120" customWidth="1"/>
    <col min="6" max="6" width="30.28125" style="0" customWidth="1"/>
  </cols>
  <sheetData>
    <row r="1" spans="1:2" ht="39.75" customHeight="1" thickBot="1">
      <c r="A1" s="114" t="s">
        <v>108</v>
      </c>
      <c r="B1" s="134" t="s">
        <v>178</v>
      </c>
    </row>
    <row r="2" spans="1:5" ht="39.75" customHeight="1" thickBot="1">
      <c r="A2" s="115"/>
      <c r="B2" s="108" t="s">
        <v>109</v>
      </c>
      <c r="C2" s="108" t="s">
        <v>110</v>
      </c>
      <c r="D2" s="108" t="s">
        <v>111</v>
      </c>
      <c r="E2" s="108" t="s">
        <v>171</v>
      </c>
    </row>
    <row r="3" spans="1:5" ht="19.5" customHeight="1" thickBot="1">
      <c r="A3" s="118" t="s">
        <v>170</v>
      </c>
      <c r="B3" s="109" t="s">
        <v>112</v>
      </c>
      <c r="C3" s="110"/>
      <c r="D3" s="110"/>
      <c r="E3" s="121"/>
    </row>
    <row r="4" spans="1:5" ht="30" customHeight="1" thickBot="1">
      <c r="A4" s="119" t="s">
        <v>65</v>
      </c>
      <c r="B4" s="122" t="s">
        <v>113</v>
      </c>
      <c r="C4" s="111" t="s">
        <v>91</v>
      </c>
      <c r="D4" s="111"/>
      <c r="E4" s="122"/>
    </row>
    <row r="5" spans="1:5" ht="36" customHeight="1">
      <c r="A5" s="261" t="s">
        <v>67</v>
      </c>
      <c r="B5" s="151" t="s">
        <v>114</v>
      </c>
      <c r="C5" s="263" t="s">
        <v>91</v>
      </c>
      <c r="D5" s="263"/>
      <c r="E5" s="265"/>
    </row>
    <row r="6" spans="1:5" ht="24" customHeight="1">
      <c r="A6" s="262"/>
      <c r="B6" s="133" t="s">
        <v>177</v>
      </c>
      <c r="C6" s="264"/>
      <c r="D6" s="264"/>
      <c r="E6" s="266"/>
    </row>
    <row r="7" spans="1:5" ht="21" customHeight="1" thickBot="1">
      <c r="A7" s="130" t="s">
        <v>115</v>
      </c>
      <c r="B7" s="122" t="s">
        <v>116</v>
      </c>
      <c r="C7" s="111" t="s">
        <v>91</v>
      </c>
      <c r="D7" s="111"/>
      <c r="E7" s="122"/>
    </row>
    <row r="8" spans="1:5" ht="30" customHeight="1" thickBot="1">
      <c r="A8" s="130" t="s">
        <v>117</v>
      </c>
      <c r="B8" s="122" t="s">
        <v>118</v>
      </c>
      <c r="C8" s="111" t="s">
        <v>91</v>
      </c>
      <c r="D8" s="111"/>
      <c r="E8" s="122"/>
    </row>
    <row r="9" spans="1:5" ht="35.25" customHeight="1">
      <c r="A9" s="261" t="s">
        <v>96</v>
      </c>
      <c r="B9" s="125" t="s">
        <v>119</v>
      </c>
      <c r="C9" s="263"/>
      <c r="D9" s="263"/>
      <c r="E9" s="269"/>
    </row>
    <row r="10" spans="1:5" ht="21" customHeight="1" thickBot="1">
      <c r="A10" s="267"/>
      <c r="B10" s="122" t="s">
        <v>120</v>
      </c>
      <c r="C10" s="268"/>
      <c r="D10" s="268"/>
      <c r="E10" s="270"/>
    </row>
    <row r="11" spans="1:5" ht="27.75" customHeight="1">
      <c r="A11" s="271" t="s">
        <v>121</v>
      </c>
      <c r="B11" s="125" t="s">
        <v>122</v>
      </c>
      <c r="C11" s="263"/>
      <c r="D11" s="263"/>
      <c r="E11" s="273"/>
    </row>
    <row r="12" spans="1:5" ht="17.25" customHeight="1" thickBot="1">
      <c r="A12" s="272"/>
      <c r="B12" s="122" t="s">
        <v>123</v>
      </c>
      <c r="C12" s="268"/>
      <c r="D12" s="268"/>
      <c r="E12" s="274"/>
    </row>
    <row r="13" spans="1:5" ht="30" customHeight="1" thickBot="1">
      <c r="A13" s="131"/>
      <c r="B13" s="127" t="s">
        <v>124</v>
      </c>
      <c r="C13" s="112"/>
      <c r="D13" s="112"/>
      <c r="E13" s="123"/>
    </row>
    <row r="14" spans="1:5" ht="36.75" customHeight="1">
      <c r="A14" s="271" t="s">
        <v>125</v>
      </c>
      <c r="B14" s="125" t="s">
        <v>126</v>
      </c>
      <c r="C14" s="263" t="s">
        <v>91</v>
      </c>
      <c r="D14" s="263"/>
      <c r="E14" s="273" t="s">
        <v>253</v>
      </c>
    </row>
    <row r="15" spans="1:5" ht="27.75" customHeight="1" thickBot="1">
      <c r="A15" s="272"/>
      <c r="B15" s="128" t="s">
        <v>127</v>
      </c>
      <c r="C15" s="268"/>
      <c r="D15" s="268"/>
      <c r="E15" s="274"/>
    </row>
    <row r="16" spans="1:5" ht="39.75" customHeight="1" thickBot="1">
      <c r="A16" s="130" t="s">
        <v>128</v>
      </c>
      <c r="B16" s="122" t="s">
        <v>129</v>
      </c>
      <c r="C16" s="111" t="s">
        <v>91</v>
      </c>
      <c r="D16" s="111"/>
      <c r="E16" s="122"/>
    </row>
    <row r="17" spans="1:5" ht="39.75" customHeight="1" thickBot="1">
      <c r="A17" s="130" t="s">
        <v>130</v>
      </c>
      <c r="B17" s="122" t="s">
        <v>131</v>
      </c>
      <c r="C17" s="111" t="s">
        <v>91</v>
      </c>
      <c r="D17" s="111"/>
      <c r="E17" s="122"/>
    </row>
    <row r="18" spans="1:5" ht="39.75" customHeight="1" thickBot="1">
      <c r="A18" s="130" t="s">
        <v>132</v>
      </c>
      <c r="B18" s="124" t="s">
        <v>133</v>
      </c>
      <c r="C18" s="113" t="s">
        <v>91</v>
      </c>
      <c r="D18" s="113"/>
      <c r="E18" s="124"/>
    </row>
    <row r="19" spans="1:5" ht="39.75" customHeight="1" thickBot="1">
      <c r="A19" s="130" t="s">
        <v>134</v>
      </c>
      <c r="B19" s="122" t="s">
        <v>135</v>
      </c>
      <c r="C19" s="111" t="s">
        <v>91</v>
      </c>
      <c r="D19" s="111"/>
      <c r="E19" s="122"/>
    </row>
    <row r="20" spans="1:5" ht="56.25" customHeight="1" thickBot="1">
      <c r="A20" s="130" t="s">
        <v>136</v>
      </c>
      <c r="B20" s="122" t="s">
        <v>137</v>
      </c>
      <c r="C20" s="111" t="s">
        <v>91</v>
      </c>
      <c r="D20" s="111"/>
      <c r="E20" s="122"/>
    </row>
    <row r="21" spans="1:5" ht="39.75" customHeight="1" thickBot="1">
      <c r="A21" s="130" t="s">
        <v>138</v>
      </c>
      <c r="B21" s="122" t="s">
        <v>139</v>
      </c>
      <c r="C21" s="111" t="s">
        <v>91</v>
      </c>
      <c r="D21" s="111"/>
      <c r="E21" s="122"/>
    </row>
    <row r="22" spans="1:5" ht="37.5" customHeight="1">
      <c r="A22" s="271" t="s">
        <v>140</v>
      </c>
      <c r="B22" s="125" t="s">
        <v>141</v>
      </c>
      <c r="C22" s="263" t="s">
        <v>91</v>
      </c>
      <c r="D22" s="263"/>
      <c r="E22" s="273"/>
    </row>
    <row r="23" spans="1:5" ht="20.25" customHeight="1" thickBot="1">
      <c r="A23" s="272"/>
      <c r="B23" s="122" t="s">
        <v>142</v>
      </c>
      <c r="C23" s="268"/>
      <c r="D23" s="268"/>
      <c r="E23" s="274"/>
    </row>
    <row r="24" spans="1:5" ht="39.75" customHeight="1" thickBot="1">
      <c r="A24" s="131"/>
      <c r="B24" s="127" t="s">
        <v>143</v>
      </c>
      <c r="C24" s="112"/>
      <c r="D24" s="112"/>
      <c r="E24" s="123"/>
    </row>
    <row r="25" spans="1:5" ht="39.75" customHeight="1" thickBot="1">
      <c r="A25" s="130" t="s">
        <v>144</v>
      </c>
      <c r="B25" s="122" t="s">
        <v>145</v>
      </c>
      <c r="C25" s="111" t="s">
        <v>91</v>
      </c>
      <c r="D25" s="111"/>
      <c r="E25" s="122"/>
    </row>
    <row r="26" spans="1:5" ht="39.75" customHeight="1" thickBot="1">
      <c r="A26" s="130" t="s">
        <v>146</v>
      </c>
      <c r="B26" s="122" t="s">
        <v>147</v>
      </c>
      <c r="C26" s="111" t="s">
        <v>91</v>
      </c>
      <c r="D26" s="111"/>
      <c r="E26" s="122"/>
    </row>
    <row r="27" spans="1:5" ht="39.75" customHeight="1" thickBot="1">
      <c r="A27" s="130" t="s">
        <v>148</v>
      </c>
      <c r="B27" s="122" t="s">
        <v>149</v>
      </c>
      <c r="C27" s="111" t="s">
        <v>91</v>
      </c>
      <c r="D27" s="111"/>
      <c r="E27" s="122"/>
    </row>
    <row r="28" spans="1:5" ht="39.75" customHeight="1" thickBot="1">
      <c r="A28" s="130" t="s">
        <v>150</v>
      </c>
      <c r="B28" s="122" t="s">
        <v>151</v>
      </c>
      <c r="C28" s="111" t="s">
        <v>91</v>
      </c>
      <c r="D28" s="111"/>
      <c r="E28" s="122"/>
    </row>
    <row r="29" spans="1:5" ht="60.75" customHeight="1" thickBot="1">
      <c r="A29" s="130" t="s">
        <v>152</v>
      </c>
      <c r="B29" s="122" t="s">
        <v>153</v>
      </c>
      <c r="C29" s="111" t="s">
        <v>91</v>
      </c>
      <c r="D29" s="111"/>
      <c r="E29" s="122"/>
    </row>
    <row r="30" spans="1:5" ht="39.75" customHeight="1" thickBot="1">
      <c r="A30" s="130" t="s">
        <v>154</v>
      </c>
      <c r="B30" s="122" t="s">
        <v>155</v>
      </c>
      <c r="C30" s="111" t="s">
        <v>91</v>
      </c>
      <c r="D30" s="111"/>
      <c r="E30" s="122"/>
    </row>
    <row r="31" spans="1:5" ht="39.75" customHeight="1">
      <c r="A31" s="271" t="s">
        <v>156</v>
      </c>
      <c r="B31" s="125" t="s">
        <v>157</v>
      </c>
      <c r="C31" s="263" t="s">
        <v>91</v>
      </c>
      <c r="D31" s="263"/>
      <c r="E31" s="273" t="s">
        <v>260</v>
      </c>
    </row>
    <row r="32" spans="1:5" ht="39.75" customHeight="1" thickBot="1">
      <c r="A32" s="272"/>
      <c r="B32" s="122" t="s">
        <v>158</v>
      </c>
      <c r="C32" s="268"/>
      <c r="D32" s="268"/>
      <c r="E32" s="274"/>
    </row>
    <row r="33" spans="1:5" ht="39.75" customHeight="1">
      <c r="A33" s="271" t="s">
        <v>159</v>
      </c>
      <c r="B33" s="125" t="s">
        <v>160</v>
      </c>
      <c r="C33" s="263"/>
      <c r="D33" s="263"/>
      <c r="E33" s="273"/>
    </row>
    <row r="34" spans="1:5" ht="39.75" customHeight="1" thickBot="1">
      <c r="A34" s="272"/>
      <c r="B34" s="129" t="s">
        <v>161</v>
      </c>
      <c r="C34" s="268"/>
      <c r="D34" s="268"/>
      <c r="E34" s="274"/>
    </row>
    <row r="35" spans="1:5" ht="22.5" customHeight="1" thickBot="1">
      <c r="A35" s="131"/>
      <c r="B35" s="127" t="s">
        <v>162</v>
      </c>
      <c r="C35" s="112"/>
      <c r="D35" s="112"/>
      <c r="E35" s="123"/>
    </row>
    <row r="36" spans="1:5" ht="39.75" customHeight="1" thickBot="1">
      <c r="A36" s="130" t="s">
        <v>163</v>
      </c>
      <c r="B36" s="122" t="s">
        <v>164</v>
      </c>
      <c r="C36" s="111" t="s">
        <v>91</v>
      </c>
      <c r="D36" s="111"/>
      <c r="E36" s="122"/>
    </row>
    <row r="37" spans="1:5" ht="39.75" customHeight="1" thickBot="1">
      <c r="A37" s="130" t="s">
        <v>165</v>
      </c>
      <c r="B37" s="122" t="s">
        <v>166</v>
      </c>
      <c r="C37" s="111" t="s">
        <v>91</v>
      </c>
      <c r="D37" s="111"/>
      <c r="E37" s="122"/>
    </row>
    <row r="38" spans="1:5" ht="32.25" customHeight="1">
      <c r="A38" s="275" t="s">
        <v>180</v>
      </c>
      <c r="B38" s="132" t="s">
        <v>167</v>
      </c>
      <c r="C38" s="278" t="s">
        <v>91</v>
      </c>
      <c r="D38" s="278"/>
      <c r="E38" s="280"/>
    </row>
    <row r="39" spans="1:5" ht="22.5" customHeight="1">
      <c r="A39" s="276"/>
      <c r="B39" s="126" t="s">
        <v>185</v>
      </c>
      <c r="C39" s="279"/>
      <c r="D39" s="279"/>
      <c r="E39" s="281"/>
    </row>
    <row r="40" spans="1:5" ht="26.25" customHeight="1">
      <c r="A40" s="277"/>
      <c r="B40" s="133" t="s">
        <v>168</v>
      </c>
      <c r="C40" s="264"/>
      <c r="D40" s="264"/>
      <c r="E40" s="282"/>
    </row>
    <row r="41" ht="39.75" customHeight="1">
      <c r="A41" s="116" t="s">
        <v>169</v>
      </c>
    </row>
  </sheetData>
  <sheetProtection/>
  <mergeCells count="32">
    <mergeCell ref="A33:A34"/>
    <mergeCell ref="C33:C34"/>
    <mergeCell ref="D33:D34"/>
    <mergeCell ref="E33:E34"/>
    <mergeCell ref="A38:A40"/>
    <mergeCell ref="C38:C40"/>
    <mergeCell ref="D38:D40"/>
    <mergeCell ref="E38:E40"/>
    <mergeCell ref="A22:A23"/>
    <mergeCell ref="C22:C23"/>
    <mergeCell ref="D22:D23"/>
    <mergeCell ref="E22:E23"/>
    <mergeCell ref="A31:A32"/>
    <mergeCell ref="C31:C32"/>
    <mergeCell ref="D31:D32"/>
    <mergeCell ref="E31:E32"/>
    <mergeCell ref="A11:A12"/>
    <mergeCell ref="C11:C12"/>
    <mergeCell ref="D11:D12"/>
    <mergeCell ref="E11:E12"/>
    <mergeCell ref="A14:A15"/>
    <mergeCell ref="C14:C15"/>
    <mergeCell ref="D14:D15"/>
    <mergeCell ref="E14:E15"/>
    <mergeCell ref="A5:A6"/>
    <mergeCell ref="C5:C6"/>
    <mergeCell ref="D5:D6"/>
    <mergeCell ref="E5:E6"/>
    <mergeCell ref="A9:A10"/>
    <mergeCell ref="C9:C10"/>
    <mergeCell ref="D9:D10"/>
    <mergeCell ref="E9:E10"/>
  </mergeCells>
  <hyperlinks>
    <hyperlink ref="B40" r:id="rId1" display="http://www.hmn.ee/"/>
    <hyperlink ref="B6" r:id="rId2" display="http://www.sm.ee/et/lepingute-uldtingimused"/>
    <hyperlink ref="B39" r:id="rId3" display="http://www.sm.ee/et/hasartmangumaksu-projektid "/>
  </hyperlinks>
  <printOptions/>
  <pageMargins left="0.7086614173228347" right="0.7086614173228347" top="0.7480314960629921" bottom="0.7480314960629921" header="0.31496062992125984" footer="0.31496062992125984"/>
  <pageSetup horizontalDpi="600" verticalDpi="600" orientation="landscape"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Kultuuriministeerium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dc:creator>
  <cp:keywords/>
  <dc:description/>
  <cp:lastModifiedBy>Helika Sõber</cp:lastModifiedBy>
  <cp:lastPrinted>2018-07-10T10:33:26Z</cp:lastPrinted>
  <dcterms:created xsi:type="dcterms:W3CDTF">2009-03-25T14:18:43Z</dcterms:created>
  <dcterms:modified xsi:type="dcterms:W3CDTF">2018-11-22T12:01:32Z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1502184295</vt:i4>
  </property>
  <property fmtid="{D5CDD505-2E9C-101B-9397-08002B2CF9AE}" pid="3" name="_NewReviewCycle">
    <vt:lpwstr/>
  </property>
  <property fmtid="{D5CDD505-2E9C-101B-9397-08002B2CF9AE}" pid="4" name="_EmailSubject">
    <vt:lpwstr>HMN info</vt:lpwstr>
  </property>
  <property fmtid="{D5CDD505-2E9C-101B-9397-08002B2CF9AE}" pid="5" name="_AuthorEmail">
    <vt:lpwstr>Sirje.Suviste@sm.ee</vt:lpwstr>
  </property>
  <property fmtid="{D5CDD505-2E9C-101B-9397-08002B2CF9AE}" pid="6" name="_AuthorEmailDisplayName">
    <vt:lpwstr>Sirje Suviste</vt:lpwstr>
  </property>
  <property fmtid="{D5CDD505-2E9C-101B-9397-08002B2CF9AE}" pid="7" name="_PreviousAdHocReviewCycleID">
    <vt:i4>1516648611</vt:i4>
  </property>
  <property fmtid="{D5CDD505-2E9C-101B-9397-08002B2CF9AE}" pid="8" name="_ReviewingToolsShownOnce">
    <vt:lpwstr/>
  </property>
</Properties>
</file>