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4700" windowHeight="8340" activeTab="4"/>
  </bookViews>
  <sheets>
    <sheet name="Aruanne" sheetId="1" r:id="rId1"/>
    <sheet name="Tegevusprogrammi koond" sheetId="2" r:id="rId2"/>
    <sheet name="Lisa 1" sheetId="3" r:id="rId3"/>
    <sheet name="Lisa 2" sheetId="4" r:id="rId4"/>
    <sheet name="Lisa 3" sheetId="5" r:id="rId5"/>
    <sheet name="Rollide täitmine" sheetId="6" r:id="rId6"/>
    <sheet name="Enesehindamine" sheetId="7" r:id="rId7"/>
  </sheets>
  <definedNames>
    <definedName name="Text7" localSheetId="0">'Aruanne'!$B$16</definedName>
  </definedNames>
  <calcPr fullCalcOnLoad="1"/>
</workbook>
</file>

<file path=xl/sharedStrings.xml><?xml version="1.0" encoding="utf-8"?>
<sst xmlns="http://schemas.openxmlformats.org/spreadsheetml/2006/main" count="394" uniqueCount="348">
  <si>
    <t>Kontaktisik</t>
  </si>
  <si>
    <t>Kuupäev</t>
  </si>
  <si>
    <t>TULUD KOKKU</t>
  </si>
  <si>
    <t>Planeeritud / taotletud summa</t>
  </si>
  <si>
    <t>KULUD KOKKU</t>
  </si>
  <si>
    <t>Täiendav/selgitav informatsioon (vajadusel)</t>
  </si>
  <si>
    <t>Makse saaja</t>
  </si>
  <si>
    <t>Kulu-dokumendi number</t>
  </si>
  <si>
    <t>Kuludokumendi nimetus</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</si>
  <si>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</si>
  <si>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</si>
  <si>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</si>
  <si>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</si>
  <si>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</si>
  <si>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</si>
  <si>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</si>
  <si>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</si>
  <si>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</si>
  <si>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</si>
  <si>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</si>
  <si>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</si>
  <si>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</si>
  <si>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</si>
  <si>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</si>
  <si>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</si>
  <si>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</si>
  <si>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</si>
  <si>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</si>
  <si>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</si>
  <si>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</si>
  <si>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</si>
  <si>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</si>
  <si>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</si>
  <si>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</si>
  <si>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</si>
  <si>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</si>
  <si>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</si>
  <si>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</si>
  <si>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</si>
  <si>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</si>
  <si>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</si>
  <si>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</si>
  <si>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</si>
  <si>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</si>
  <si>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</si>
  <si>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</si>
  <si>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</si>
  <si>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</si>
  <si>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</si>
  <si>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</si>
  <si>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</si>
  <si>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</si>
  <si>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</si>
  <si>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</si>
  <si>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</si>
  <si>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</si>
  <si>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</si>
  <si>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</si>
  <si>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</si>
  <si>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</si>
  <si>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</si>
  <si>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 xml:space="preserve">NB! Kui tegemist vahearuandega, täita esimene rida. </t>
  </si>
  <si>
    <t>Toetus eraldatud vastavalt HMN protokollile nr, kuupäev</t>
  </si>
  <si>
    <t>Kulu liik (tegevuste ja kulude nimetused, summad kulugruppide lõikes ja projekti üldmaksumus)</t>
  </si>
  <si>
    <t>NR</t>
  </si>
  <si>
    <t>1.</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</si>
  <si>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</si>
  <si>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</si>
  <si>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</si>
  <si>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</si>
  <si>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</si>
  <si>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</si>
  <si>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</si>
  <si>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</si>
  <si>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</si>
  <si>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</si>
  <si>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</si>
  <si>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</si>
  <si>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</si>
  <si>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</si>
  <si>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</si>
  <si>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</si>
  <si>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</si>
  <si>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</si>
  <si>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</si>
  <si>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</si>
  <si>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</si>
  <si>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</si>
  <si>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</si>
  <si>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</si>
  <si>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</si>
  <si>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</si>
  <si>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</si>
  <si>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4.</t>
  </si>
  <si>
    <t>5.</t>
  </si>
  <si>
    <t>6.</t>
  </si>
  <si>
    <t>7.</t>
  </si>
  <si>
    <t>8.</t>
  </si>
  <si>
    <t>9.</t>
  </si>
  <si>
    <t>10.</t>
  </si>
  <si>
    <t>11.</t>
  </si>
  <si>
    <t>12.</t>
  </si>
  <si>
    <t>13.</t>
  </si>
  <si>
    <t xml:space="preserve">HMN toetuse kasutamata jääk (tagastamisele kuuluv summa) vt Lisa 2 </t>
  </si>
  <si>
    <t>HASARTMÄNGUMAKSU LAEKUMISEST ANTUD TOETUSE KASUTAMINE</t>
  </si>
  <si>
    <t>Sotsiaalministri       2012. a käskkirja nr   
„Hasartmängumaksu laekumisest toetuste 
taotluste menetlemise, toetuse kasutamise
lepingute sõlmimise, toetuse kasutamise
üle järelevalve tegemise ja toetuse 
tagasinõudmise kord Sotsiaalministeeriumis“
LISA 3</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</si>
  <si>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</si>
  <si>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</si>
  <si>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</si>
  <si>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</si>
  <si>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</si>
  <si>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t>Kulu-dokumendi summa, EUR</t>
  </si>
  <si>
    <r>
      <t xml:space="preserve">Vahearuanne </t>
    </r>
    <r>
      <rPr>
        <i/>
        <sz val="11"/>
        <rFont val="Arial"/>
        <family val="2"/>
      </rPr>
      <t>(periood, mille kohta aruanne esitatakse)</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</si>
  <si>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</si>
  <si>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</si>
  <si>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</si>
  <si>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arvelduskonto: SEB 10220034796011; Swedbank 221023778606; Danske Bank AS Eesti Filiaal
 333416110002; Nordea 17001577198
</t>
    </r>
    <r>
      <rPr>
        <b/>
        <sz val="11"/>
        <rFont val="Arial"/>
        <family val="2"/>
      </rPr>
      <t xml:space="preserve">viitenumber: 2500069921
selgitus: </t>
    </r>
    <r>
      <rPr>
        <b/>
        <sz val="11"/>
        <color indexed="10"/>
        <rFont val="Arial"/>
        <family val="2"/>
      </rPr>
      <t xml:space="preserve">leping nr ... </t>
    </r>
  </si>
  <si>
    <t>Tegelik kulu</t>
  </si>
  <si>
    <t>7a</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</si>
  <si>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</si>
  <si>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</si>
  <si>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t>Jrk. nr</t>
  </si>
  <si>
    <t>Aruandlus-
perioodil, €</t>
  </si>
  <si>
    <t>4a</t>
  </si>
  <si>
    <t>5a</t>
  </si>
  <si>
    <t>8a</t>
  </si>
  <si>
    <t>KOKKU:</t>
  </si>
  <si>
    <r>
      <t>Alaprojekti sisu avav selgitus</t>
    </r>
    <r>
      <rPr>
        <sz val="9"/>
        <rFont val="Arial"/>
        <family val="2"/>
      </rPr>
      <t xml:space="preserve"> (paari lausega)</t>
    </r>
  </si>
  <si>
    <r>
      <t>sellest</t>
    </r>
    <r>
      <rPr>
        <b/>
        <sz val="9"/>
        <color indexed="10"/>
        <rFont val="Arial"/>
        <family val="2"/>
      </rPr>
      <t xml:space="preserve"> Fond-i </t>
    </r>
    <r>
      <rPr>
        <b/>
        <sz val="9"/>
        <rFont val="Arial"/>
        <family val="2"/>
      </rPr>
      <t>osalus, €</t>
    </r>
  </si>
  <si>
    <r>
      <t>sellest</t>
    </r>
    <r>
      <rPr>
        <sz val="9"/>
        <color indexed="10"/>
        <rFont val="Arial"/>
        <family val="2"/>
      </rPr>
      <t xml:space="preserve"> Fond-i</t>
    </r>
    <r>
      <rPr>
        <sz val="9"/>
        <rFont val="Arial"/>
        <family val="2"/>
      </rPr>
      <t xml:space="preserve"> osalus, €</t>
    </r>
  </si>
  <si>
    <r>
      <t xml:space="preserve">sellest </t>
    </r>
    <r>
      <rPr>
        <b/>
        <sz val="9"/>
        <color indexed="10"/>
        <rFont val="Arial"/>
        <family val="2"/>
      </rPr>
      <t xml:space="preserve">Fond-i </t>
    </r>
    <r>
      <rPr>
        <b/>
        <sz val="9"/>
        <rFont val="Arial"/>
        <family val="2"/>
      </rPr>
      <t>osalus, €</t>
    </r>
  </si>
  <si>
    <r>
      <t xml:space="preserve">LISA 1 – Projekti tulude-kulude aruanne </t>
    </r>
    <r>
      <rPr>
        <b/>
        <sz val="11"/>
        <color indexed="10"/>
        <rFont val="Arial"/>
        <family val="2"/>
      </rPr>
      <t>(Meriti kasutaja</t>
    </r>
    <r>
      <rPr>
        <sz val="11"/>
        <color indexed="10"/>
        <rFont val="Arial"/>
        <family val="2"/>
      </rPr>
      <t xml:space="preserve"> täidab selle lisa 1 tulude osa kogu tegevusprogrammi kohta vastavalt lepingule ja taotlusele üldsummadena ja kulude osa lõppsummad alles   koond/lõpparuande juurde!</t>
    </r>
    <r>
      <rPr>
        <b/>
        <sz val="11"/>
        <color indexed="10"/>
        <rFont val="Arial"/>
        <family val="2"/>
      </rPr>
      <t xml:space="preserve"> Vahearuandes lisatakse Meritist pdf väljatrükk "Projektide üldine aruanne")</t>
    </r>
  </si>
  <si>
    <r>
      <rPr>
        <b/>
        <sz val="11"/>
        <color indexed="10"/>
        <rFont val="Arial"/>
        <family val="2"/>
      </rPr>
      <t xml:space="preserve">Fondi kaudu </t>
    </r>
    <r>
      <rPr>
        <b/>
        <sz val="11"/>
        <rFont val="Arial"/>
        <family val="2"/>
      </rPr>
      <t xml:space="preserve">Hasartmängumaksu tuludest </t>
    </r>
  </si>
  <si>
    <r>
      <rPr>
        <b/>
        <sz val="11"/>
        <color indexed="10"/>
        <rFont val="Arial"/>
        <family val="2"/>
      </rPr>
      <t xml:space="preserve">Fondi kaudu </t>
    </r>
    <r>
      <rPr>
        <b/>
        <sz val="11"/>
        <rFont val="Arial"/>
        <family val="2"/>
      </rPr>
      <t>HMN toetus</t>
    </r>
  </si>
  <si>
    <r>
      <rPr>
        <b/>
        <sz val="11"/>
        <color indexed="10"/>
        <rFont val="Arial"/>
        <family val="2"/>
      </rPr>
      <t xml:space="preserve">Fondi kaudu </t>
    </r>
    <r>
      <rPr>
        <b/>
        <sz val="11"/>
        <rFont val="Arial"/>
        <family val="2"/>
      </rPr>
      <t>HMN toetuse arvelt tehtud kulud kokku</t>
    </r>
  </si>
  <si>
    <r>
      <t>LISA 2 –</t>
    </r>
    <r>
      <rPr>
        <b/>
        <sz val="11"/>
        <color indexed="10"/>
        <rFont val="Arial"/>
        <family val="2"/>
      </rPr>
      <t xml:space="preserve"> Fondi kaudu </t>
    </r>
    <r>
      <rPr>
        <b/>
        <sz val="11"/>
        <rFont val="Arial"/>
        <family val="2"/>
      </rPr>
      <t xml:space="preserve">Hasartmängumaksu laekumisest antud toetuse finantsaruanne </t>
    </r>
    <r>
      <rPr>
        <b/>
        <sz val="11"/>
        <color indexed="10"/>
        <rFont val="Arial"/>
        <family val="2"/>
      </rPr>
      <t xml:space="preserve"> (Meriti kasutaja Lisa 2 täitma ei pea vaid  lisatakse Meritist kõikkide prjektide</t>
    </r>
    <r>
      <rPr>
        <b/>
        <i/>
        <sz val="11"/>
        <color indexed="10"/>
        <rFont val="Arial"/>
        <family val="2"/>
      </rPr>
      <t xml:space="preserve"> (kus kasutati Fondi raha)</t>
    </r>
    <r>
      <rPr>
        <b/>
        <sz val="11"/>
        <color indexed="10"/>
        <rFont val="Arial"/>
        <family val="2"/>
      </rPr>
      <t xml:space="preserve"> pdf väljatrükk "Projekti detailne aruanne" )</t>
    </r>
  </si>
  <si>
    <r>
      <rPr>
        <b/>
        <sz val="11"/>
        <color indexed="10"/>
        <rFont val="Arial"/>
        <family val="2"/>
      </rPr>
      <t>SAEPIFondi kaudu</t>
    </r>
    <r>
      <rPr>
        <b/>
        <sz val="11"/>
        <rFont val="Arial"/>
        <family val="2"/>
      </rPr>
      <t xml:space="preserve"> HASARTMÄNGUMAKSU LAEKUMISEST ANTUD TOETUSE KASUTAMISE ARUANNE</t>
    </r>
  </si>
  <si>
    <r>
      <rPr>
        <b/>
        <sz val="11"/>
        <color indexed="10"/>
        <rFont val="Arial"/>
        <family val="2"/>
      </rPr>
      <t>SAEPIFond</t>
    </r>
    <r>
      <rPr>
        <b/>
        <sz val="11"/>
        <rFont val="Arial"/>
        <family val="2"/>
      </rPr>
      <t xml:space="preserve"> poolt eraldatud toetuse summa, EUR</t>
    </r>
  </si>
  <si>
    <t xml:space="preserve">Alaprojekti (tegevuse) nimetus </t>
  </si>
  <si>
    <r>
      <t xml:space="preserve">Kulu selgitus
</t>
    </r>
    <r>
      <rPr>
        <b/>
        <u val="single"/>
        <sz val="9"/>
        <color indexed="10"/>
        <rFont val="Arial"/>
        <family val="2"/>
      </rPr>
      <t>Meritis alaprojekti nimi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</si>
  <si>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</si>
  <si>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</si>
  <si>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r>
      <t xml:space="preserve">Sellest
</t>
    </r>
    <r>
      <rPr>
        <b/>
        <sz val="9"/>
        <color indexed="10"/>
        <rFont val="Arial"/>
        <family val="2"/>
      </rPr>
      <t>Fond-i</t>
    </r>
    <r>
      <rPr>
        <b/>
        <sz val="9"/>
        <rFont val="Arial"/>
        <family val="2"/>
      </rPr>
      <t xml:space="preserve"> 
osalus, €</t>
    </r>
  </si>
  <si>
    <r>
      <t>Planee-ritud
kulu, €</t>
    </r>
    <r>
      <rPr>
        <b/>
        <vertAlign val="superscript"/>
        <sz val="9"/>
        <rFont val="Arial"/>
        <family val="2"/>
      </rPr>
      <t>1</t>
    </r>
  </si>
  <si>
    <r>
      <t>Kokku, €</t>
    </r>
    <r>
      <rPr>
        <b/>
        <vertAlign val="superscript"/>
        <sz val="9"/>
        <rFont val="Arial"/>
        <family val="2"/>
      </rPr>
      <t>2</t>
    </r>
  </si>
  <si>
    <r>
      <t>Tegeliku kulu vahe planeeritud kuluga, €</t>
    </r>
    <r>
      <rPr>
        <b/>
        <vertAlign val="superscript"/>
        <sz val="9"/>
        <rFont val="Arial"/>
        <family val="2"/>
      </rPr>
      <t>3</t>
    </r>
  </si>
  <si>
    <t>2.1. ettepanekute esitamine riiklike ja/või KOV poliitikate, arengukavade, eelarvete jms väljatöötamisel</t>
  </si>
  <si>
    <t>2.3. ………..</t>
  </si>
  <si>
    <t>4.1. puuetega inimestega seonduva kajastamine artiklites ja esinemistes avalikus meedias (TV, raadio, ajalehed, ajakirjad)</t>
  </si>
  <si>
    <t>4.2. teabepäevade, seminaride, konverentside jms infoürituste korraldamine</t>
  </si>
  <si>
    <t>4.3. ……..</t>
  </si>
  <si>
    <t>Vabariigi Valitsuse 08.04.2010.a määruse nr 46 alusel esitatava aruande täitmiseks</t>
  </si>
  <si>
    <r>
      <t>1.</t>
    </r>
    <r>
      <rPr>
        <b/>
        <sz val="11"/>
        <rFont val="Times New Roman"/>
        <family val="1"/>
      </rPr>
      <t xml:space="preserve">      </t>
    </r>
    <r>
      <rPr>
        <b/>
        <u val="single"/>
        <sz val="11"/>
        <rFont val="Arial"/>
        <family val="2"/>
      </rPr>
      <t>vajaduste ja prioriteetide määratlemiseks:</t>
    </r>
  </si>
  <si>
    <r>
      <t>1.1.</t>
    </r>
    <r>
      <rPr>
        <sz val="11"/>
        <rFont val="Times New Roman"/>
        <family val="1"/>
      </rPr>
      <t xml:space="preserve">   </t>
    </r>
    <r>
      <rPr>
        <sz val="11"/>
        <rFont val="Arial"/>
        <family val="2"/>
      </rPr>
      <t>uuringute algatamine ja läbiviimine ning saadud informatsiooni süstematiseerimine ning edastamine poliitikakujundajatele ja teistele huvigruppidele</t>
    </r>
  </si>
  <si>
    <r>
      <t>1.2.</t>
    </r>
    <r>
      <rPr>
        <sz val="11"/>
        <rFont val="Times New Roman"/>
        <family val="1"/>
      </rPr>
      <t xml:space="preserve">   </t>
    </r>
    <r>
      <rPr>
        <sz val="11"/>
        <rFont val="Arial"/>
        <family val="2"/>
      </rPr>
      <t xml:space="preserve">puuetega inimesi puudutavate seaduste, muude õigusaktide, eelnõude, arengukavade, programmide ning projektide </t>
    </r>
    <r>
      <rPr>
        <b/>
        <sz val="11"/>
        <rFont val="Arial"/>
        <family val="2"/>
      </rPr>
      <t>väljatöötamises</t>
    </r>
    <r>
      <rPr>
        <sz val="11"/>
        <rFont val="Arial"/>
        <family val="2"/>
      </rPr>
      <t xml:space="preserve"> ja elluviimises </t>
    </r>
    <r>
      <rPr>
        <b/>
        <sz val="11"/>
        <rFont val="Arial"/>
        <family val="2"/>
      </rPr>
      <t>osalemine</t>
    </r>
  </si>
  <si>
    <r>
      <t>1.3.</t>
    </r>
    <r>
      <rPr>
        <sz val="11"/>
        <rFont val="Times New Roman"/>
        <family val="1"/>
      </rPr>
      <t xml:space="preserve">   </t>
    </r>
    <r>
      <rPr>
        <sz val="11"/>
        <rFont val="Arial"/>
        <family val="2"/>
      </rPr>
      <t>poliitikakujundajatele ettepanekute, märgukirjade ja ekspertarvamuste edastamine</t>
    </r>
  </si>
  <si>
    <r>
      <t>1.4.</t>
    </r>
    <r>
      <rPr>
        <sz val="11"/>
        <rFont val="Times New Roman"/>
        <family val="1"/>
      </rPr>
      <t xml:space="preserve">   </t>
    </r>
    <r>
      <rPr>
        <sz val="11"/>
        <rFont val="Arial"/>
        <family val="2"/>
      </rPr>
      <t>erinevates nõukogudes, töögruppides, komisjonides ja ümarlaudades, milles on püsiv esindatus, liikmeks olemine</t>
    </r>
  </si>
  <si>
    <r>
      <t>1.5.</t>
    </r>
    <r>
      <rPr>
        <sz val="11"/>
        <rFont val="Times New Roman"/>
        <family val="1"/>
      </rPr>
      <t xml:space="preserve">   </t>
    </r>
    <r>
      <rPr>
        <b/>
        <sz val="11"/>
        <rFont val="Arial"/>
        <family val="2"/>
      </rPr>
      <t>…………</t>
    </r>
  </si>
  <si>
    <r>
      <t>2.</t>
    </r>
    <r>
      <rPr>
        <b/>
        <sz val="11"/>
        <rFont val="Times New Roman"/>
        <family val="1"/>
      </rPr>
      <t xml:space="preserve">      </t>
    </r>
    <r>
      <rPr>
        <b/>
        <u val="single"/>
        <sz val="11"/>
        <rFont val="Arial"/>
        <family val="2"/>
      </rPr>
      <t>planeerimises osalemiseks</t>
    </r>
    <r>
      <rPr>
        <b/>
        <sz val="11"/>
        <rFont val="Arial"/>
        <family val="2"/>
      </rPr>
      <t>:</t>
    </r>
  </si>
  <si>
    <r>
      <t xml:space="preserve">2.2. ettepanekute esitamine riiklike ja/või KOV </t>
    </r>
    <r>
      <rPr>
        <b/>
        <sz val="11"/>
        <rFont val="Arial"/>
        <family val="2"/>
      </rPr>
      <t>sotsiaalteenuste</t>
    </r>
    <r>
      <rPr>
        <sz val="11"/>
        <rFont val="Arial"/>
        <family val="2"/>
      </rPr>
      <t xml:space="preserve"> regulatsiooni muutmiseks (teenuseosutamise riiklik planeerimine, teenuste kvaliteedi ja tulemuslikkuse suurendamine, teenuste vastavus puudega inimeste vajadustele)</t>
    </r>
  </si>
  <si>
    <r>
      <t>3.</t>
    </r>
    <r>
      <rPr>
        <b/>
        <sz val="11"/>
        <rFont val="Times New Roman"/>
        <family val="1"/>
      </rPr>
      <t xml:space="preserve">      </t>
    </r>
    <r>
      <rPr>
        <b/>
        <u val="single"/>
        <sz val="11"/>
        <rFont val="Arial"/>
        <family val="2"/>
      </rPr>
      <t>puuetega inimeste elu puudutavate teenuste ja abinõude hindamine  ja osutamine</t>
    </r>
    <r>
      <rPr>
        <b/>
        <sz val="11"/>
        <rFont val="Arial"/>
        <family val="2"/>
      </rPr>
      <t>:</t>
    </r>
  </si>
  <si>
    <r>
      <t>3.1.</t>
    </r>
    <r>
      <rPr>
        <sz val="11"/>
        <rFont val="Times New Roman"/>
        <family val="1"/>
      </rPr>
      <t xml:space="preserve">   </t>
    </r>
    <r>
      <rPr>
        <sz val="11"/>
        <rFont val="Arial"/>
        <family val="2"/>
      </rPr>
      <t>puuetega inimestele osutatavate teenuste hindamine</t>
    </r>
  </si>
  <si>
    <r>
      <t>3.2.</t>
    </r>
    <r>
      <rPr>
        <sz val="11"/>
        <rFont val="Times New Roman"/>
        <family val="1"/>
      </rPr>
      <t xml:space="preserve">   </t>
    </r>
    <r>
      <rPr>
        <sz val="11"/>
        <rFont val="Arial"/>
        <family val="2"/>
      </rPr>
      <t>ettepanekute esitamine riiklike või KOV teenuste parandamiseks/muutmiseks</t>
    </r>
  </si>
  <si>
    <r>
      <t>3.3.</t>
    </r>
    <r>
      <rPr>
        <sz val="11"/>
        <rFont val="Times New Roman"/>
        <family val="1"/>
      </rPr>
      <t xml:space="preserve">   </t>
    </r>
    <r>
      <rPr>
        <sz val="11"/>
        <rFont val="Arial"/>
        <family val="2"/>
      </rPr>
      <t>puuetega inimestele suunatud teenuste osutamine</t>
    </r>
  </si>
  <si>
    <r>
      <t>3.4.</t>
    </r>
    <r>
      <rPr>
        <sz val="11"/>
        <rFont val="Times New Roman"/>
        <family val="1"/>
      </rPr>
      <t xml:space="preserve">   </t>
    </r>
    <r>
      <rPr>
        <sz val="11"/>
        <rFont val="Arial"/>
        <family val="2"/>
      </rPr>
      <t>erinevate oskuste arendamiseks tehtavate ürituste korraldamine</t>
    </r>
  </si>
  <si>
    <r>
      <t>3.5.</t>
    </r>
    <r>
      <rPr>
        <sz val="11"/>
        <rFont val="Times New Roman"/>
        <family val="1"/>
      </rPr>
      <t xml:space="preserve">   </t>
    </r>
    <r>
      <rPr>
        <b/>
        <sz val="11"/>
        <rFont val="Arial"/>
        <family val="2"/>
      </rPr>
      <t>……..</t>
    </r>
  </si>
  <si>
    <r>
      <t>4.</t>
    </r>
    <r>
      <rPr>
        <b/>
        <sz val="11"/>
        <rFont val="Times New Roman"/>
        <family val="1"/>
      </rPr>
      <t xml:space="preserve">      </t>
    </r>
    <r>
      <rPr>
        <b/>
        <u val="single"/>
        <sz val="11"/>
        <rFont val="Arial"/>
        <family val="2"/>
      </rPr>
      <t>rahva teadlikkuse tõstmisele ja muutuste elluviimisele kaasaaitamine</t>
    </r>
    <r>
      <rPr>
        <b/>
        <sz val="11"/>
        <rFont val="Arial"/>
        <family val="2"/>
      </rPr>
      <t>:</t>
    </r>
  </si>
  <si>
    <r>
      <t xml:space="preserve">EPI Koja võrgustikule tegevustoetuse taotlemisel lähtub Fond  EV Valitsuse poolt 15.mail 2001.a. heakskiidetud EV Invapoliitika Üldkontseptsiooni “Puuetega inimestele võrdsete võimaluste loomise standardreeglid” 18.reeglist, mille kohaselt peab  riik tunnustama, et </t>
    </r>
    <r>
      <rPr>
        <b/>
        <sz val="11"/>
        <rFont val="Arial"/>
        <family val="2"/>
      </rPr>
      <t>puuetega inimeste organisatsioonide</t>
    </r>
    <r>
      <rPr>
        <sz val="11"/>
        <rFont val="Arial"/>
        <family val="2"/>
      </rPr>
      <t xml:space="preserve">l on invapoliitika arendamisel oma </t>
    </r>
    <r>
      <rPr>
        <b/>
        <sz val="11"/>
        <rFont val="Arial"/>
        <family val="2"/>
      </rPr>
      <t xml:space="preserve">roll:
</t>
    </r>
    <r>
      <rPr>
        <sz val="11"/>
        <rFont val="Arial"/>
        <family val="2"/>
      </rPr>
      <t xml:space="preserve">• </t>
    </r>
    <r>
      <rPr>
        <b/>
        <sz val="11"/>
        <rFont val="Arial"/>
        <family val="2"/>
      </rPr>
      <t>vajaduste ja prioriteetide määratlemine
• planeerimises osalemine
• puuetega inimeste elu puudutavate teenuste ja abinõude osutamine ja hindamine
• ning rahva teadlikkuse tõstmisele ja muutuste elluviimisele kaasaaitamine</t>
    </r>
    <r>
      <rPr>
        <sz val="11"/>
        <rFont val="Arial"/>
        <family val="2"/>
      </rPr>
      <t xml:space="preserve">
</t>
    </r>
  </si>
  <si>
    <t>Puuetega inimeste organisatsioonid realiseerivad neid rolle oma tegevusprogrammides läbi alljärgnevate tegevuste:</t>
  </si>
  <si>
    <t>Taotluses planeeri-tud</t>
  </si>
  <si>
    <t>Tegelik (kasva-valt aasta algusest)</t>
  </si>
  <si>
    <t>Küsimus</t>
  </si>
  <si>
    <t>Jah</t>
  </si>
  <si>
    <t>Ei</t>
  </si>
  <si>
    <t>Kommentaarid</t>
  </si>
  <si>
    <t>nr.</t>
  </si>
  <si>
    <t>Lepingu tingimused</t>
  </si>
  <si>
    <r>
      <t>1.</t>
    </r>
    <r>
      <rPr>
        <sz val="7"/>
        <rFont val="Times New Roman"/>
        <family val="1"/>
      </rPr>
      <t xml:space="preserve">     </t>
    </r>
    <r>
      <rPr>
        <sz val="11"/>
        <rFont val="Arial"/>
        <family val="2"/>
      </rPr>
      <t> </t>
    </r>
  </si>
  <si>
    <t>Kas olete tutvunud hasartmängumaksu laekumisest antud toetuse kasutamise lepingu eritingimustega?</t>
  </si>
  <si>
    <r>
      <t>2.</t>
    </r>
    <r>
      <rPr>
        <sz val="7"/>
        <rFont val="Times New Roman"/>
        <family val="1"/>
      </rPr>
      <t xml:space="preserve">     </t>
    </r>
    <r>
      <rPr>
        <sz val="11"/>
        <rFont val="Arial"/>
        <family val="2"/>
      </rPr>
      <t> </t>
    </r>
  </si>
  <si>
    <t>Kas olete tutvunud hasartmängumaksu laekumisest antud toetuse kasutamise lepingu üldtingimustega ministeeriumi kodulehel?</t>
  </si>
  <si>
    <t>http://www.sm.ee/meie/dokumendiregister/sotsiaalministeeriumi-lepingute-uldtingimused.html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</si>
  <si>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</si>
  <si>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</si>
  <si>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</si>
  <si>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fondiile esitatud tähtaegselt? </t>
  </si>
  <si>
    <r>
      <t>5.</t>
    </r>
    <r>
      <rPr>
        <sz val="7"/>
        <rFont val="Times New Roman"/>
        <family val="1"/>
      </rPr>
      <t xml:space="preserve">     </t>
    </r>
    <r>
      <rPr>
        <sz val="11"/>
        <rFont val="Arial"/>
        <family val="2"/>
      </rPr>
      <t> </t>
    </r>
  </si>
  <si>
    <t>Kas olete lepingu tingimuste muutmise soovi korral esitanud kirjaliku taotluse fondipoolsele kontaktisikule?</t>
  </si>
  <si>
    <r>
      <t>*</t>
    </r>
    <r>
      <rPr>
        <i/>
        <sz val="9"/>
        <color indexed="10"/>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</si>
  <si>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</si>
  <si>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fondipoolset kontaktisikut?</t>
  </si>
  <si>
    <r>
      <t>*</t>
    </r>
    <r>
      <rPr>
        <i/>
        <sz val="9"/>
        <color indexed="10"/>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</si>
  <si>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</si>
  <si>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</si>
  <si>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</si>
  <si>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</si>
  <si>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</si>
  <si>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</si>
  <si>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</si>
  <si>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</si>
  <si>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</si>
  <si>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</si>
  <si>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</si>
  <si>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</si>
  <si>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</si>
  <si>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</si>
  <si>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</si>
  <si>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</si>
  <si>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</si>
  <si>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</si>
  <si>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</si>
  <si>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</si>
  <si>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</si>
  <si>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</si>
  <si>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</si>
  <si>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</si>
  <si>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</si>
  <si>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</si>
  <si>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</si>
  <si>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</si>
  <si>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</si>
  <si>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</si>
  <si>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</si>
  <si>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</si>
  <si>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</si>
  <si>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</si>
  <si>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color indexed="10"/>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</si>
  <si>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</si>
  <si>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</si>
  <si>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color indexed="10"/>
        <rFont val="Arial"/>
        <family val="2"/>
      </rPr>
      <t>palume vastata kasutamata jäägi olemasolul</t>
    </r>
    <r>
      <rPr>
        <i/>
        <sz val="9"/>
        <rFont val="Arial"/>
        <family val="2"/>
      </rPr>
      <t xml:space="preserve">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</si>
  <si>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</si>
  <si>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</si>
  <si>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</si>
  <si>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</si>
  <si>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</si>
  <si>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r>
      <t>25.</t>
    </r>
    <r>
      <rPr>
        <sz val="7"/>
        <rFont val="Times New Roman"/>
        <family val="1"/>
      </rPr>
      <t xml:space="preserve">  </t>
    </r>
    <r>
      <rPr>
        <sz val="11"/>
        <rFont val="Arial"/>
        <family val="2"/>
      </rPr>
      <t> </t>
    </r>
  </si>
  <si>
    <t>Kas olete osalenud ministeeriumi poolt korraldatud HMN teabepäevadel?</t>
  </si>
  <si>
    <r>
      <t>26.</t>
    </r>
    <r>
      <rPr>
        <sz val="7"/>
        <rFont val="Times New Roman"/>
        <family val="1"/>
      </rPr>
      <t xml:space="preserve">  </t>
    </r>
    <r>
      <rPr>
        <sz val="11"/>
        <rFont val="Arial"/>
        <family val="2"/>
      </rPr>
      <t> </t>
    </r>
  </si>
  <si>
    <t>Kas info saamiseks ja hasardi nõukogu protokollide vaatamiseks kasutate ministeeriumi ja HMN kodulehte?</t>
  </si>
  <si>
    <t>http://www.sm.ee/sinule/projektijuhile.html</t>
  </si>
  <si>
    <t>http://www.hmn.ee/</t>
  </si>
  <si>
    <t>Arvuline indikaator</t>
  </si>
  <si>
    <t>Tegevusprogramm alaprojektide/tegevuste lõikkes</t>
  </si>
  <si>
    <t>Eesmärgiks on puuetega inimeste koostöö ja koordinatsiooni teostamine maakonnas</t>
  </si>
  <si>
    <t>Jõgevamaa Puuetega Inimeste Koda</t>
  </si>
  <si>
    <t>Kutsehaigete ja töövigastustes kannatanute teadlikkuse töstmine ja nende kaasamine ühistegevusse, organisatsiooni tegevusse</t>
  </si>
  <si>
    <t>Ühtsuses peitub jõud</t>
  </si>
  <si>
    <t>Kutsehaiged</t>
  </si>
  <si>
    <t>Anda vaimupuudega noortele võimalus osaleda ühistegevuses</t>
  </si>
  <si>
    <t>Vaimupuuded</t>
  </si>
  <si>
    <t>Elu diabeediga</t>
  </si>
  <si>
    <t>Diabeedist teavitamine ja nõustamine</t>
  </si>
  <si>
    <t>Diabeetikud</t>
  </si>
  <si>
    <t>Kuulmisabi kättesaadavaks</t>
  </si>
  <si>
    <t>Vaegkuuljate toimetulekuks kaasaaitamine, info edastamine, nõustamine</t>
  </si>
  <si>
    <t>Vaegkuuljad</t>
  </si>
  <si>
    <t>Puuetega laste ja nende huvide kaitsmine ning ühistegevuse korraldamine</t>
  </si>
  <si>
    <t>Puuetega laste vanemad</t>
  </si>
  <si>
    <t>Aita südant ise</t>
  </si>
  <si>
    <t>Südamehaigete teavitamine ja teadlikkuse tõstmine</t>
  </si>
  <si>
    <t>Südamehaiged</t>
  </si>
  <si>
    <t>Radikuliidi- ja reumahaigete teavitamine ja teadlikkuse tõstmine</t>
  </si>
  <si>
    <t>Suurendada vaegnägijate toimetulekuvõimalusi ja tõsta teadlikkust</t>
  </si>
  <si>
    <t>Vaegnägijad</t>
  </si>
  <si>
    <t>Toetaja ja sõber sinu kõrval</t>
  </si>
  <si>
    <t>Puuetega inimeste toimetulekuoskuste suurendamine läbi teenuste arendamise</t>
  </si>
  <si>
    <t>Tugikeskus</t>
  </si>
  <si>
    <t>Puuetega inimeste perepäev</t>
  </si>
  <si>
    <t>KOV</t>
  </si>
  <si>
    <t>Koda</t>
  </si>
  <si>
    <t>Liikmesorganisatsioonid</t>
  </si>
  <si>
    <t>Radikuliidi-ja reuma-haiged</t>
  </si>
  <si>
    <t>Muud tulud</t>
  </si>
  <si>
    <t>Helika Sõber</t>
  </si>
  <si>
    <t>jogevapik@gmail.com</t>
  </si>
  <si>
    <t>Helika Sõber                                                juhatuse liige</t>
  </si>
  <si>
    <t>/allkirjastatud digitaalselt/</t>
  </si>
  <si>
    <t>Merit</t>
  </si>
  <si>
    <t>KOV, esitatud erinevatesse programmidesse lisaprojekte</t>
  </si>
  <si>
    <t>Täitja: Helika Sõber</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</si>
  <si>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</si>
  <si>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</si>
  <si>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</si>
  <si>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</si>
  <si>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Jõgevamaa Puuetega Inimeste Koja ja liikmesorganisatsioonide tegevuse toetamine 2015</t>
  </si>
  <si>
    <t>01.01.2015 - 31.12.2015</t>
  </si>
  <si>
    <t>1.1.</t>
  </si>
  <si>
    <t>Jõgevamaa Puuetega Inimeste Koja ja liikmesorganisatsioonide tegevuse toetamine 2015.a.</t>
  </si>
  <si>
    <t>1.2.</t>
  </si>
  <si>
    <t>Kontoritehnika soetamine</t>
  </si>
  <si>
    <t>Eesmärgiks on kaasajastada töövahendeid</t>
  </si>
  <si>
    <t>1.3.</t>
  </si>
  <si>
    <t>2015.a. perepäeva korraldamine Mustvees</t>
  </si>
  <si>
    <t>Koda kokku</t>
  </si>
  <si>
    <t>Koos on kindlam</t>
  </si>
  <si>
    <t xml:space="preserve">2.3. </t>
  </si>
  <si>
    <t>2.4.</t>
  </si>
  <si>
    <t>2.5.</t>
  </si>
  <si>
    <t>Koos on kergem</t>
  </si>
  <si>
    <t>2.6.</t>
  </si>
  <si>
    <t>2.7.</t>
  </si>
  <si>
    <t>Tegutseme</t>
  </si>
  <si>
    <t>2.8.</t>
  </si>
  <si>
    <t>Vaegnägijate võrdsed võimalused</t>
  </si>
  <si>
    <t>2.9.</t>
  </si>
  <si>
    <t>Ühingud kokku</t>
  </si>
  <si>
    <t>1.1.F; 1.1.E;     1.1.K;     1.1.O</t>
  </si>
  <si>
    <t>Jõgevamaa PIK ja liikmesorganisatsioonide tegevuse toetamine 2015</t>
  </si>
  <si>
    <t>3.3.</t>
  </si>
  <si>
    <t>Projekt "Kontoritehnika soetamine" SM</t>
  </si>
  <si>
    <t>Projekt "Puuetega inimeste perepäev" KOP</t>
  </si>
  <si>
    <t>SM</t>
  </si>
  <si>
    <t>3.2.2</t>
  </si>
  <si>
    <t>KOP</t>
  </si>
  <si>
    <t>3-3/3260-45,  12.03.2015</t>
  </si>
  <si>
    <t xml:space="preserve">15.12.2014.a otsus 1 päevakorrapunkt 2 </t>
  </si>
  <si>
    <t>01.01.2015 -31.12.2015</t>
  </si>
  <si>
    <t>1.4.</t>
  </si>
  <si>
    <t>Internetipunkti arvutite ost</t>
  </si>
  <si>
    <t>Avalikus kasutuses olevate arvutite kaasajastamine</t>
  </si>
  <si>
    <t>1.5.</t>
  </si>
  <si>
    <t>Koolitused/teabepäevad</t>
  </si>
  <si>
    <t>Teadmiste täiendamine, kogemuste vahetamine</t>
  </si>
  <si>
    <t>1.6.</t>
  </si>
  <si>
    <t>Rahvusvahelise puuetega inimeste päeva tähistamine</t>
  </si>
  <si>
    <t>Teadlikkuse tõstmine, ühistegevus</t>
  </si>
  <si>
    <t>3.4.</t>
  </si>
  <si>
    <t>3.5.</t>
  </si>
  <si>
    <t>Projekt "Internetipunkti arvutite ost" PRIA</t>
  </si>
  <si>
    <t>Projekt "Koolitused/teabepäevad" OVL</t>
  </si>
  <si>
    <t>3.2.3</t>
  </si>
  <si>
    <t xml:space="preserve">PRIA </t>
  </si>
  <si>
    <t>3.2.4</t>
  </si>
  <si>
    <t>OVL</t>
  </si>
  <si>
    <t>Kuupäev: 14.01.2016</t>
  </si>
  <si>
    <t>PROJEKTI NIMETUS: Jõgevamaa PIK ja liikmesorganisatsioonide tegevuse toetamine 2015</t>
  </si>
  <si>
    <t>2</t>
  </si>
  <si>
    <t>PROJEKTI NIMETUS: Jõgevamaa Puuetega Inimeste Koja ja liikmesorganisatsioonide tegevuse toetamine 2015</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</si>
  <si>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Valitsuse poolt 1995. aastal heakskiidetud EV Invapoliitika Üldkontseptsiooni puuetega inimestele võrdsete võimaluste loomise standardreegleid ja Jõgevamaa Puuetega Inimeste Koja arengukavast aastateks 2011 – 2015.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</si>
  <si>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Eesti Puuetega Inimeste Fond, Eesti Puuetega Inimeste Koda, Jõgeva Maavalitsus, Jõgeva Vallavalitsus, Jõgeva Linnavalitsus, Kasepää Vallavalitsus, Palamuse Vallavalitsus, Saare Vallavalitsus, Pajusi Vallavalitsus, Põltsamaa Linnavalitsus, Põltsamaa Vallavalitsus, Tabivere Vallavalitsus.</t>
  </si>
  <si>
    <t>2015.aastal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</si>
  <si>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2015.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tolmulesta sügavpuhastusteenus).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teabepäevadel ja üritustel. </t>
  </si>
  <si>
    <t>Koda on esitanud Jõgevamaa 13 omavalitsusele taotluse 2014.aasta sügisel, et omavalitsused toetaksid Koja tegevust oma 2015.a eelarvetest, mis osaliselt rahuldati. Kulutuste vähendamiseks on peetud läbirääkimisi erinevate asutustega, kes on Kojale soodustusi teinud oma võimaluste piires või osutanud teenuseid tasuta.</t>
  </si>
  <si>
    <t xml:space="preserve">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 </t>
  </si>
  <si>
    <t xml:space="preserve">Enesehindamise küsimustik toetuse saajale hasartmängumaksu laekumisest antud toetuse kasutamise lepingule nr 3-3/3260-45, veebruar 2015                                        </t>
  </si>
  <si>
    <t xml:space="preserve">• Organisatsiooniline tegevus: 7 juhatuse koosolekut; 2 üldkoosolekut, koda avatud kõikidele külastajatele 4 x nädalas; liikmesorganisatsioonide tegevuse koordineerimine; Koja 2014.a aastaaruanne ning 2015.a vahearuande tegevus- ja rahaliste vahendite kasutamise koostamine ja esitamine EPIF-le, koostöö tegemine riigiasutuste; kohalike omavalitsuste ja kolmanda sektori organisatsioonidega.
• Jõgevamaa puuetega inimeste ja nende pereliikmete nõustamine.                                                                 Kodulehe pidev uuendamine ja info kajastamine aadressil http://www.jogevapik.ee/.                                                                                                Esitatud ja läbi viidud Koja projektid: 
    • EPIFile „Jõgevamaa PIK arendustegevus ja teenused aastal 2015“
    • Kohaliku omaalgatuse programmi „Jõgevamaa puuetega inimeste XIX perepäev“.
    • Kohaliku omaalgatuse programmi „Rahvusvahelise puuetega inimeste päeva tähistamine“
Koja korraldatud infotunnid, teabepäevad ja koolitused:
    • Vaegkuuljate abivahendid
    • Töövõimereform
    • Puudega inimestele teenused Norras 
    • Eesti elanike finantskäitumisest. Kuidas suurendada rahatarkust?“
    • Võrgustikutöö arendamine ja infovahendus. Motivatsioon teha vabatahtlikku tööd
    • Erivajadustega inimestele vajalikud teenused ja nende arendamine
    • Igapäevaeluks vajalikud teenused
    • Töövõimereformi teemalised ümarlauad, arvamused ja ettepanekud
• Osaletud: EPIK üldkoosolekutel, õppereisil, seminaridel, suvekoolis ja konverentsil,  maakonna sotsiaaltöötajate ümarlaudadel, õppereisil, MTÜ Jõgevamaa Koostöökoja üldkoosolekutel, seminaril ja õppereisil, Jõgeva MV rehabilitatsiooni ja tehnilise abivahendi komisjonis, Jõgeva LV sotsiaalkomisjoni koosolekul                                                                                                      • Liikmesorganisatsioonide korraldatud koosolekud, teabepäevad, õppereisid ning nende osalemised erinevatel koostöökohtumistel                                                                                                                                                         
</t>
  </si>
  <si>
    <t>Vajaksime püsivamat rahastust, et saaksime planeerida pikemaajalisi tegevusi.</t>
  </si>
  <si>
    <t>13 kohalikule omavalitsustele tegevustoetuse taotlused 2015.a eelarvest, mis osaliselt rahuldati.                              
Kohaliku Omaalgatuse Programm „Puuetega inimeste perepäev“                                                                       Sotsiaalministeeriumilt kontoritehnika soetamine                                                                                             Kohaliku Omaalagatuse Programm "Rahvusvahelise puuetega inimeste päeva tähistamine"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</si>
</sst>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 numFmtId="180" formatCode="[$-425]d\.\ mmmm\ yyyy&quot;. a.&quot;"/>
    <numFmt numFmtId="181" formatCode="#,##0.0"/>
    <numFmt numFmtId="182" formatCode="0.0"/>
  </numFmts>
  <fonts count="75">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b/>
      <sz val="11"/>
      <color indexed="10"/>
      <name val="Arial"/>
      <family val="2"/>
    </font>
    <font>
      <sz val="11"/>
      <color indexed="10"/>
      <name val="Arial"/>
      <family val="2"/>
    </font>
    <font>
      <b/>
      <i/>
      <sz val="11"/>
      <color indexed="10"/>
      <name val="Arial"/>
      <family val="2"/>
    </font>
    <font>
      <sz val="9"/>
      <name val="Arial"/>
      <family val="2"/>
    </font>
    <font>
      <b/>
      <sz val="9"/>
      <name val="Arial"/>
      <family val="2"/>
    </font>
    <font>
      <b/>
      <vertAlign val="superscript"/>
      <sz val="9"/>
      <name val="Arial"/>
      <family val="2"/>
    </font>
    <font>
      <vertAlign val="superscript"/>
      <sz val="8"/>
      <name val="Arial"/>
      <family val="2"/>
    </font>
    <font>
      <sz val="7"/>
      <name val="Arial"/>
      <family val="2"/>
    </font>
    <font>
      <sz val="9"/>
      <color indexed="10"/>
      <name val="Arial"/>
      <family val="2"/>
    </font>
    <font>
      <b/>
      <sz val="10"/>
      <name val="Arial"/>
      <family val="2"/>
    </font>
    <font>
      <b/>
      <sz val="9"/>
      <color indexed="10"/>
      <name val="Arial"/>
      <family val="2"/>
    </font>
    <font>
      <b/>
      <u val="single"/>
      <sz val="9"/>
      <color indexed="10"/>
      <name val="Arial"/>
      <family val="2"/>
    </font>
    <font>
      <sz val="7"/>
      <name val="Times New Roman"/>
      <family val="1"/>
    </font>
    <font>
      <b/>
      <sz val="11"/>
      <name val="Times New Roman"/>
      <family val="1"/>
    </font>
    <font>
      <b/>
      <u val="single"/>
      <sz val="11"/>
      <name val="Arial"/>
      <family val="2"/>
    </font>
    <font>
      <sz val="11"/>
      <name val="Times New Roman"/>
      <family val="1"/>
    </font>
    <font>
      <i/>
      <sz val="9"/>
      <color indexed="10"/>
      <name val="Arial"/>
      <family val="2"/>
    </font>
    <font>
      <sz val="11.5"/>
      <name val="Arial"/>
      <family val="2"/>
    </font>
    <font>
      <sz val="11"/>
      <name val="Georgia"/>
      <family val="1"/>
    </font>
    <font>
      <i/>
      <sz val="9"/>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1"/>
      <color indexed="8"/>
      <name val="Arial"/>
      <family val="2"/>
    </font>
    <font>
      <sz val="11"/>
      <color indexed="8"/>
      <name val="Arial"/>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rgb="FF000000"/>
      <name val="Arial"/>
      <family val="2"/>
    </font>
    <font>
      <sz val="11"/>
      <color rgb="FF000000"/>
      <name val="Arial"/>
      <family val="2"/>
    </font>
    <font>
      <sz val="11"/>
      <color rgb="FFFF0000"/>
      <name val="Arial"/>
      <family val="2"/>
    </font>
    <font>
      <sz val="9"/>
      <color rgb="FFFF0000"/>
      <name val="Arial"/>
      <family val="2"/>
    </font>
    <font>
      <b/>
      <sz val="12"/>
      <color rgb="FF00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rgb="FFB6DDE8"/>
        <bgColor indexed="64"/>
      </patternFill>
    </fill>
    <fill>
      <patternFill patternType="solid">
        <fgColor rgb="FFDAEEF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style="thin"/>
      <top style="medium"/>
      <bottom style="medium"/>
    </border>
    <border>
      <left style="medium"/>
      <right>
        <color indexed="63"/>
      </right>
      <top style="medium"/>
      <bottom style="medium"/>
    </border>
    <border>
      <left style="hair"/>
      <right style="hair"/>
      <top style="hair"/>
      <bottom>
        <color indexed="63"/>
      </bottom>
    </border>
    <border>
      <left style="hair"/>
      <right style="hair"/>
      <top style="hair"/>
      <bottom style="hair"/>
    </border>
    <border>
      <left style="medium"/>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color indexed="63"/>
      </top>
      <bottom style="thin"/>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thin"/>
      <bottom style="thin"/>
    </border>
    <border>
      <left style="hair"/>
      <right style="hair"/>
      <top>
        <color indexed="63"/>
      </top>
      <bottom style="hair"/>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20" borderId="0" applyNumberFormat="0" applyBorder="0" applyAlignment="0" applyProtection="0"/>
    <xf numFmtId="0" fontId="57" fillId="21" borderId="0" applyNumberFormat="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22" borderId="3" applyNumberFormat="0" applyAlignment="0" applyProtection="0"/>
    <xf numFmtId="0" fontId="3" fillId="0" borderId="0" applyNumberFormat="0" applyFill="0" applyBorder="0" applyAlignment="0" applyProtection="0"/>
    <xf numFmtId="0" fontId="61" fillId="0" borderId="4" applyNumberFormat="0" applyFill="0" applyAlignment="0" applyProtection="0"/>
    <xf numFmtId="0" fontId="0" fillId="23" borderId="5" applyNumberFormat="0" applyFont="0" applyAlignment="0" applyProtection="0"/>
    <xf numFmtId="0" fontId="62" fillId="24" borderId="0" applyNumberFormat="0" applyBorder="0" applyAlignment="0" applyProtection="0"/>
    <xf numFmtId="0" fontId="6" fillId="0" borderId="0">
      <alignment vertical="center"/>
      <protection/>
    </xf>
    <xf numFmtId="0" fontId="0" fillId="0" borderId="0">
      <alignment/>
      <protection/>
    </xf>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9" fontId="0" fillId="0" borderId="0" applyFon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67" fillId="0" borderId="0" applyNumberFormat="0" applyFill="0" applyBorder="0" applyAlignment="0" applyProtection="0"/>
    <xf numFmtId="0" fontId="68" fillId="3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19" borderId="9" applyNumberFormat="0" applyAlignment="0" applyProtection="0"/>
  </cellStyleXfs>
  <cellXfs count="262">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10" xfId="0" applyFont="1" applyFill="1" applyBorder="1" applyAlignment="1">
      <alignment horizontal="center"/>
    </xf>
    <xf numFmtId="0" fontId="5" fillId="32" borderId="0" xfId="0" applyFont="1" applyFill="1" applyBorder="1" applyAlignment="1">
      <alignment horizontal="center"/>
    </xf>
    <xf numFmtId="0" fontId="5" fillId="32" borderId="11" xfId="0" applyFont="1" applyFill="1" applyBorder="1" applyAlignment="1">
      <alignment horizontal="center"/>
    </xf>
    <xf numFmtId="0" fontId="4" fillId="0" borderId="12" xfId="0" applyFont="1" applyBorder="1" applyAlignment="1">
      <alignment horizontal="center" vertical="top" wrapText="1"/>
    </xf>
    <xf numFmtId="14" fontId="4" fillId="0" borderId="12"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3" xfId="0" applyFont="1" applyFill="1" applyBorder="1" applyAlignment="1">
      <alignment vertical="top" wrapText="1"/>
    </xf>
    <xf numFmtId="0" fontId="6" fillId="32" borderId="0" xfId="0" applyFont="1" applyFill="1" applyAlignment="1">
      <alignment wrapText="1"/>
    </xf>
    <xf numFmtId="0" fontId="6" fillId="32" borderId="14" xfId="0" applyFont="1" applyFill="1" applyBorder="1" applyAlignment="1">
      <alignment/>
    </xf>
    <xf numFmtId="0" fontId="8" fillId="32" borderId="15" xfId="0" applyFont="1" applyFill="1" applyBorder="1" applyAlignment="1">
      <alignment/>
    </xf>
    <xf numFmtId="0" fontId="8" fillId="0" borderId="16" xfId="0" applyFont="1" applyBorder="1" applyAlignment="1">
      <alignment/>
    </xf>
    <xf numFmtId="0" fontId="8" fillId="0" borderId="17" xfId="0" applyFont="1" applyBorder="1" applyAlignment="1">
      <alignment horizontal="center" wrapText="1"/>
    </xf>
    <xf numFmtId="0" fontId="8" fillId="0" borderId="18" xfId="0" applyFont="1" applyBorder="1" applyAlignment="1">
      <alignment horizontal="center" wrapText="1"/>
    </xf>
    <xf numFmtId="0" fontId="6" fillId="32" borderId="0" xfId="0" applyFont="1" applyFill="1" applyAlignment="1">
      <alignment horizontal="left"/>
    </xf>
    <xf numFmtId="0" fontId="8" fillId="32" borderId="19" xfId="0" applyFont="1" applyFill="1" applyBorder="1" applyAlignment="1">
      <alignment/>
    </xf>
    <xf numFmtId="0" fontId="8" fillId="0" borderId="20" xfId="0" applyFont="1" applyBorder="1" applyAlignment="1">
      <alignment wrapText="1"/>
    </xf>
    <xf numFmtId="4" fontId="6" fillId="0" borderId="12" xfId="0" applyNumberFormat="1" applyFont="1" applyBorder="1" applyAlignment="1">
      <alignment/>
    </xf>
    <xf numFmtId="4" fontId="6" fillId="33" borderId="12" xfId="0" applyNumberFormat="1" applyFont="1" applyFill="1" applyBorder="1" applyAlignment="1">
      <alignment/>
    </xf>
    <xf numFmtId="0" fontId="8" fillId="32" borderId="12" xfId="0" applyFont="1" applyFill="1" applyBorder="1" applyAlignment="1">
      <alignment/>
    </xf>
    <xf numFmtId="0" fontId="6" fillId="0" borderId="20" xfId="0" applyFont="1" applyBorder="1" applyAlignment="1">
      <alignment wrapText="1"/>
    </xf>
    <xf numFmtId="0" fontId="6" fillId="32" borderId="12" xfId="0" applyFont="1" applyFill="1" applyBorder="1" applyAlignment="1">
      <alignment/>
    </xf>
    <xf numFmtId="0" fontId="6" fillId="0" borderId="21" xfId="0" applyFont="1" applyBorder="1" applyAlignment="1">
      <alignment wrapText="1"/>
    </xf>
    <xf numFmtId="4" fontId="6" fillId="0" borderId="22" xfId="0" applyNumberFormat="1" applyFont="1" applyBorder="1" applyAlignment="1">
      <alignment/>
    </xf>
    <xf numFmtId="0" fontId="6" fillId="34" borderId="15" xfId="0" applyFont="1" applyFill="1" applyBorder="1" applyAlignment="1">
      <alignment/>
    </xf>
    <xf numFmtId="0" fontId="8" fillId="34" borderId="16" xfId="0" applyFont="1" applyFill="1" applyBorder="1" applyAlignment="1">
      <alignment wrapText="1"/>
    </xf>
    <xf numFmtId="4" fontId="8" fillId="34" borderId="17" xfId="0" applyNumberFormat="1" applyFont="1" applyFill="1" applyBorder="1" applyAlignment="1">
      <alignment/>
    </xf>
    <xf numFmtId="0" fontId="6" fillId="32" borderId="17" xfId="0" applyFont="1" applyFill="1" applyBorder="1" applyAlignment="1">
      <alignment/>
    </xf>
    <xf numFmtId="0" fontId="8" fillId="0" borderId="15" xfId="0" applyFont="1" applyBorder="1" applyAlignment="1">
      <alignment vertical="top" wrapText="1"/>
    </xf>
    <xf numFmtId="0" fontId="8" fillId="0" borderId="15"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9" xfId="0" applyFont="1" applyFill="1" applyBorder="1" applyAlignment="1">
      <alignment/>
    </xf>
    <xf numFmtId="0" fontId="8" fillId="35" borderId="19" xfId="0" applyFont="1" applyFill="1" applyBorder="1" applyAlignment="1">
      <alignment vertical="top" wrapText="1"/>
    </xf>
    <xf numFmtId="4" fontId="8" fillId="35" borderId="19"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9" xfId="0" applyFont="1" applyFill="1" applyBorder="1" applyAlignment="1">
      <alignment wrapText="1"/>
    </xf>
    <xf numFmtId="0" fontId="8" fillId="0" borderId="0" xfId="0" applyFont="1" applyAlignment="1">
      <alignment/>
    </xf>
    <xf numFmtId="4" fontId="6" fillId="0" borderId="19" xfId="0" applyNumberFormat="1" applyFont="1" applyBorder="1" applyAlignment="1">
      <alignment/>
    </xf>
    <xf numFmtId="4" fontId="6" fillId="0" borderId="13" xfId="0" applyNumberFormat="1" applyFont="1" applyBorder="1" applyAlignment="1">
      <alignment/>
    </xf>
    <xf numFmtId="0" fontId="6" fillId="0" borderId="12" xfId="0" applyFont="1" applyBorder="1" applyAlignment="1">
      <alignment wrapText="1"/>
    </xf>
    <xf numFmtId="0" fontId="6" fillId="0" borderId="12" xfId="0" applyFont="1" applyBorder="1" applyAlignment="1">
      <alignment/>
    </xf>
    <xf numFmtId="0" fontId="6" fillId="35" borderId="12" xfId="0" applyFont="1" applyFill="1" applyBorder="1" applyAlignment="1">
      <alignment/>
    </xf>
    <xf numFmtId="0" fontId="8" fillId="35" borderId="20" xfId="0" applyFont="1" applyFill="1" applyBorder="1" applyAlignment="1">
      <alignment wrapText="1"/>
    </xf>
    <xf numFmtId="4" fontId="8" fillId="35" borderId="12" xfId="0" applyNumberFormat="1" applyFont="1" applyFill="1" applyBorder="1" applyAlignment="1">
      <alignment/>
    </xf>
    <xf numFmtId="4" fontId="8" fillId="33" borderId="12" xfId="0" applyNumberFormat="1" applyFont="1" applyFill="1" applyBorder="1" applyAlignment="1">
      <alignment/>
    </xf>
    <xf numFmtId="0" fontId="6" fillId="35" borderId="12" xfId="0" applyFont="1" applyFill="1" applyBorder="1" applyAlignment="1">
      <alignment wrapText="1"/>
    </xf>
    <xf numFmtId="0" fontId="8" fillId="35" borderId="12" xfId="0" applyFont="1" applyFill="1" applyBorder="1" applyAlignment="1">
      <alignment/>
    </xf>
    <xf numFmtId="4" fontId="8" fillId="35" borderId="12" xfId="0" applyNumberFormat="1" applyFont="1" applyFill="1" applyBorder="1" applyAlignment="1">
      <alignment horizontal="center"/>
    </xf>
    <xf numFmtId="4" fontId="8" fillId="35" borderId="13" xfId="0" applyNumberFormat="1" applyFont="1" applyFill="1" applyBorder="1" applyAlignment="1">
      <alignment horizontal="center"/>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0" fontId="6" fillId="35" borderId="22" xfId="0" applyFont="1" applyFill="1" applyBorder="1" applyAlignment="1">
      <alignment/>
    </xf>
    <xf numFmtId="0" fontId="8" fillId="35" borderId="21" xfId="0" applyFont="1" applyFill="1" applyBorder="1" applyAlignment="1">
      <alignment wrapText="1"/>
    </xf>
    <xf numFmtId="4" fontId="8" fillId="35" borderId="22" xfId="0" applyNumberFormat="1" applyFont="1" applyFill="1" applyBorder="1" applyAlignment="1">
      <alignment/>
    </xf>
    <xf numFmtId="0" fontId="6" fillId="35" borderId="22" xfId="0" applyFont="1" applyFill="1" applyBorder="1" applyAlignment="1">
      <alignment wrapText="1"/>
    </xf>
    <xf numFmtId="0" fontId="6" fillId="34" borderId="12" xfId="0" applyFont="1" applyFill="1" applyBorder="1" applyAlignment="1">
      <alignment/>
    </xf>
    <xf numFmtId="0" fontId="8" fillId="34" borderId="12" xfId="0" applyFont="1" applyFill="1" applyBorder="1" applyAlignment="1">
      <alignment wrapText="1"/>
    </xf>
    <xf numFmtId="4" fontId="8" fillId="34" borderId="12" xfId="0" applyNumberFormat="1" applyFont="1" applyFill="1" applyBorder="1" applyAlignment="1">
      <alignment/>
    </xf>
    <xf numFmtId="0" fontId="6" fillId="34" borderId="12" xfId="0" applyFont="1" applyFill="1" applyBorder="1" applyAlignment="1">
      <alignment wrapText="1"/>
    </xf>
    <xf numFmtId="0" fontId="6" fillId="36" borderId="12" xfId="0" applyFont="1" applyFill="1" applyBorder="1" applyAlignment="1">
      <alignment/>
    </xf>
    <xf numFmtId="4" fontId="8" fillId="18" borderId="12" xfId="0" applyNumberFormat="1" applyFont="1" applyFill="1" applyBorder="1" applyAlignment="1">
      <alignment/>
    </xf>
    <xf numFmtId="0" fontId="6" fillId="36" borderId="12"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8" fillId="0" borderId="2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wrapText="1"/>
    </xf>
    <xf numFmtId="0" fontId="6" fillId="0" borderId="19" xfId="0" applyFont="1" applyBorder="1" applyAlignment="1">
      <alignment/>
    </xf>
    <xf numFmtId="0" fontId="6" fillId="0" borderId="19" xfId="0" applyFont="1" applyBorder="1" applyAlignment="1">
      <alignment wrapText="1"/>
    </xf>
    <xf numFmtId="14" fontId="6" fillId="0" borderId="12" xfId="0" applyNumberFormat="1" applyFont="1" applyBorder="1" applyAlignment="1">
      <alignment/>
    </xf>
    <xf numFmtId="0" fontId="6" fillId="33" borderId="12"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7" xfId="0" applyNumberFormat="1" applyFont="1" applyFill="1" applyBorder="1" applyAlignment="1">
      <alignment/>
    </xf>
    <xf numFmtId="4" fontId="8" fillId="37" borderId="27" xfId="0" applyNumberFormat="1" applyFont="1" applyFill="1" applyBorder="1" applyAlignment="1">
      <alignment/>
    </xf>
    <xf numFmtId="0" fontId="6" fillId="0" borderId="0" xfId="0" applyFont="1" applyAlignment="1">
      <alignment vertical="top" wrapText="1"/>
    </xf>
    <xf numFmtId="0" fontId="8" fillId="32" borderId="0" xfId="0" applyFont="1" applyFill="1" applyBorder="1" applyAlignment="1">
      <alignment horizontal="left"/>
    </xf>
    <xf numFmtId="0" fontId="8" fillId="32" borderId="12" xfId="0" applyFont="1" applyFill="1" applyBorder="1" applyAlignment="1">
      <alignment horizontal="left" wrapText="1"/>
    </xf>
    <xf numFmtId="0" fontId="6" fillId="32" borderId="0" xfId="0" applyFont="1" applyFill="1" applyBorder="1" applyAlignment="1">
      <alignment horizontal="left"/>
    </xf>
    <xf numFmtId="0" fontId="8" fillId="32" borderId="13" xfId="0" applyFont="1" applyFill="1" applyBorder="1" applyAlignment="1">
      <alignment horizontal="left" vertical="top" wrapText="1"/>
    </xf>
    <xf numFmtId="0" fontId="6" fillId="0" borderId="12" xfId="0" applyFont="1" applyBorder="1" applyAlignment="1">
      <alignment horizontal="center" vertical="top" wrapText="1"/>
    </xf>
    <xf numFmtId="0" fontId="6" fillId="0" borderId="0" xfId="46">
      <alignment vertical="center"/>
      <protection/>
    </xf>
    <xf numFmtId="0" fontId="6" fillId="32" borderId="0" xfId="46" applyFill="1">
      <alignment vertical="center"/>
      <protection/>
    </xf>
    <xf numFmtId="0" fontId="16" fillId="32" borderId="28" xfId="46" applyFont="1" applyFill="1" applyBorder="1" applyAlignment="1">
      <alignment horizontal="center" vertical="center"/>
      <protection/>
    </xf>
    <xf numFmtId="0" fontId="18" fillId="32" borderId="0" xfId="46" applyFont="1" applyFill="1">
      <alignment vertical="center"/>
      <protection/>
    </xf>
    <xf numFmtId="0" fontId="6" fillId="0" borderId="0" xfId="46" applyFill="1">
      <alignment vertical="center"/>
      <protection/>
    </xf>
    <xf numFmtId="0" fontId="15" fillId="32" borderId="0" xfId="46" applyFont="1" applyFill="1">
      <alignment vertical="center"/>
      <protection/>
    </xf>
    <xf numFmtId="0" fontId="6" fillId="32" borderId="0" xfId="46" applyFill="1" applyAlignment="1" applyProtection="1">
      <alignment horizontal="left" vertical="center"/>
      <protection locked="0"/>
    </xf>
    <xf numFmtId="0" fontId="8" fillId="32" borderId="0" xfId="46" applyFont="1" applyFill="1">
      <alignment vertical="center"/>
      <protection/>
    </xf>
    <xf numFmtId="0" fontId="16" fillId="32" borderId="29" xfId="46" applyFont="1" applyFill="1" applyBorder="1" applyAlignment="1">
      <alignment horizontal="center" vertical="center" wrapText="1"/>
      <protection/>
    </xf>
    <xf numFmtId="0" fontId="21" fillId="0" borderId="0" xfId="0" applyFont="1" applyAlignment="1">
      <alignment/>
    </xf>
    <xf numFmtId="0" fontId="8" fillId="0" borderId="30" xfId="0" applyFont="1" applyBorder="1" applyAlignment="1">
      <alignment vertical="center" wrapText="1"/>
    </xf>
    <xf numFmtId="0" fontId="8"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32" xfId="0" applyFont="1" applyBorder="1" applyAlignment="1">
      <alignment vertical="top"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3" xfId="0" applyFont="1" applyBorder="1" applyAlignment="1">
      <alignment vertical="top"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16" fillId="0" borderId="39" xfId="0" applyFont="1" applyBorder="1" applyAlignment="1">
      <alignment vertical="center" wrapText="1"/>
    </xf>
    <xf numFmtId="0" fontId="6" fillId="0" borderId="0" xfId="0" applyFont="1" applyAlignment="1">
      <alignment horizontal="left" vertical="center"/>
    </xf>
    <xf numFmtId="0" fontId="8" fillId="38" borderId="40" xfId="0" applyFont="1" applyFill="1" applyBorder="1" applyAlignment="1">
      <alignment horizontal="center" vertical="center" wrapText="1"/>
    </xf>
    <xf numFmtId="0" fontId="70" fillId="39" borderId="41" xfId="0" applyFont="1" applyFill="1" applyBorder="1" applyAlignment="1">
      <alignment vertical="center" wrapText="1"/>
    </xf>
    <xf numFmtId="0" fontId="70" fillId="39" borderId="42" xfId="0" applyFont="1" applyFill="1" applyBorder="1" applyAlignment="1">
      <alignment vertical="center" wrapText="1"/>
    </xf>
    <xf numFmtId="0" fontId="71" fillId="39" borderId="42" xfId="0" applyFont="1" applyFill="1" applyBorder="1" applyAlignment="1">
      <alignment vertical="center" wrapText="1"/>
    </xf>
    <xf numFmtId="0" fontId="6" fillId="0" borderId="41" xfId="0" applyFont="1" applyBorder="1" applyAlignment="1">
      <alignment horizontal="left" vertical="top" wrapText="1"/>
    </xf>
    <xf numFmtId="0" fontId="6" fillId="0" borderId="42" xfId="0" applyFont="1" applyBorder="1" applyAlignment="1">
      <alignment vertical="top" wrapText="1"/>
    </xf>
    <xf numFmtId="0" fontId="0" fillId="0" borderId="0" xfId="0" applyAlignment="1">
      <alignment vertical="top"/>
    </xf>
    <xf numFmtId="0" fontId="6" fillId="0" borderId="43" xfId="0" applyFont="1" applyBorder="1" applyAlignment="1">
      <alignment vertical="top" wrapText="1"/>
    </xf>
    <xf numFmtId="0" fontId="2" fillId="0" borderId="43" xfId="37" applyBorder="1" applyAlignment="1" applyProtection="1">
      <alignment vertical="top" wrapText="1"/>
      <protection/>
    </xf>
    <xf numFmtId="0" fontId="10" fillId="0" borderId="42" xfId="0" applyFont="1" applyBorder="1" applyAlignment="1">
      <alignment vertical="top" wrapText="1"/>
    </xf>
    <xf numFmtId="0" fontId="72" fillId="0" borderId="42" xfId="0" applyFont="1" applyBorder="1" applyAlignment="1">
      <alignment vertical="top" wrapText="1"/>
    </xf>
    <xf numFmtId="0" fontId="8" fillId="39" borderId="41" xfId="0" applyFont="1" applyFill="1" applyBorder="1" applyAlignment="1">
      <alignment horizontal="left" vertical="top" wrapText="1"/>
    </xf>
    <xf numFmtId="0" fontId="8" fillId="39" borderId="42" xfId="0" applyFont="1" applyFill="1" applyBorder="1" applyAlignment="1">
      <alignment vertical="top" wrapText="1"/>
    </xf>
    <xf numFmtId="0" fontId="30" fillId="39" borderId="42" xfId="0" applyFont="1" applyFill="1" applyBorder="1" applyAlignment="1">
      <alignment vertical="top" wrapText="1"/>
    </xf>
    <xf numFmtId="0" fontId="71" fillId="0" borderId="42" xfId="0" applyFont="1" applyBorder="1" applyAlignment="1">
      <alignment vertical="top" wrapText="1"/>
    </xf>
    <xf numFmtId="0" fontId="73" fillId="0" borderId="42" xfId="0" applyFont="1" applyBorder="1" applyAlignment="1">
      <alignment vertical="top" wrapText="1"/>
    </xf>
    <xf numFmtId="0" fontId="30" fillId="0" borderId="0" xfId="0" applyFont="1" applyAlignment="1">
      <alignment vertical="top"/>
    </xf>
    <xf numFmtId="0" fontId="6" fillId="0" borderId="0" xfId="0" applyFont="1" applyAlignment="1">
      <alignment vertical="top"/>
    </xf>
    <xf numFmtId="0" fontId="74" fillId="0" borderId="14" xfId="0" applyFont="1" applyBorder="1" applyAlignment="1">
      <alignment horizontal="center" vertical="center" wrapText="1"/>
    </xf>
    <xf numFmtId="0" fontId="8" fillId="38" borderId="30" xfId="0" applyFont="1" applyFill="1" applyBorder="1" applyAlignment="1">
      <alignment horizontal="center" vertical="center" wrapText="1"/>
    </xf>
    <xf numFmtId="0" fontId="8" fillId="38" borderId="39" xfId="0" applyFont="1" applyFill="1" applyBorder="1" applyAlignment="1">
      <alignment horizontal="center" vertical="center" wrapText="1"/>
    </xf>
    <xf numFmtId="0" fontId="71" fillId="39" borderId="41" xfId="0" applyFont="1" applyFill="1" applyBorder="1" applyAlignment="1">
      <alignment vertical="center" wrapText="1"/>
    </xf>
    <xf numFmtId="179" fontId="1" fillId="32" borderId="29" xfId="46" applyNumberFormat="1" applyFont="1" applyFill="1" applyBorder="1" applyAlignment="1" applyProtection="1">
      <alignment horizontal="right" vertical="center"/>
      <protection locked="0"/>
    </xf>
    <xf numFmtId="179" fontId="1" fillId="32" borderId="28" xfId="46" applyNumberFormat="1" applyFont="1" applyFill="1" applyBorder="1" applyAlignment="1" applyProtection="1">
      <alignment horizontal="right" vertical="center"/>
      <protection locked="0"/>
    </xf>
    <xf numFmtId="179" fontId="1" fillId="32" borderId="29" xfId="46" applyNumberFormat="1" applyFont="1" applyFill="1" applyBorder="1" applyAlignment="1" applyProtection="1">
      <alignment horizontal="left" vertical="top" wrapText="1"/>
      <protection locked="0"/>
    </xf>
    <xf numFmtId="179" fontId="1" fillId="32" borderId="29" xfId="46" applyNumberFormat="1" applyFont="1" applyFill="1" applyBorder="1" applyAlignment="1" applyProtection="1">
      <alignment horizontal="left" vertical="center" wrapText="1"/>
      <protection locked="0"/>
    </xf>
    <xf numFmtId="2" fontId="1" fillId="32" borderId="28" xfId="46" applyNumberFormat="1" applyFont="1" applyFill="1" applyBorder="1" applyAlignment="1" applyProtection="1">
      <alignment horizontal="right" vertical="center"/>
      <protection locked="0"/>
    </xf>
    <xf numFmtId="2" fontId="1" fillId="32" borderId="29" xfId="46" applyNumberFormat="1" applyFont="1" applyFill="1" applyBorder="1" applyAlignment="1" applyProtection="1">
      <alignment horizontal="right" vertical="center"/>
      <protection locked="0"/>
    </xf>
    <xf numFmtId="179" fontId="1" fillId="32" borderId="28" xfId="46" applyNumberFormat="1" applyFont="1" applyFill="1" applyBorder="1" applyAlignment="1" applyProtection="1">
      <alignment horizontal="left" vertical="center" wrapText="1"/>
      <protection locked="0"/>
    </xf>
    <xf numFmtId="0" fontId="6" fillId="0" borderId="12" xfId="0" applyFont="1" applyBorder="1" applyAlignment="1">
      <alignment vertical="top" wrapText="1"/>
    </xf>
    <xf numFmtId="49" fontId="8" fillId="0" borderId="34"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44" xfId="0" applyFont="1" applyBorder="1" applyAlignment="1">
      <alignment horizontal="center" vertical="center" wrapText="1"/>
    </xf>
    <xf numFmtId="49" fontId="1" fillId="32" borderId="45" xfId="46" applyNumberFormat="1" applyFont="1" applyFill="1" applyBorder="1" applyAlignment="1" applyProtection="1">
      <alignment horizontal="left" vertical="top" wrapText="1"/>
      <protection locked="0"/>
    </xf>
    <xf numFmtId="179" fontId="32" fillId="32" borderId="29" xfId="46" applyNumberFormat="1" applyFont="1" applyFill="1" applyBorder="1" applyAlignment="1" applyProtection="1">
      <alignment horizontal="left" vertical="top" wrapText="1"/>
      <protection locked="0"/>
    </xf>
    <xf numFmtId="179" fontId="32" fillId="32" borderId="28" xfId="46" applyNumberFormat="1" applyFont="1" applyFill="1" applyBorder="1" applyAlignment="1" applyProtection="1">
      <alignment horizontal="right" vertical="center"/>
      <protection locked="0"/>
    </xf>
    <xf numFmtId="2" fontId="32" fillId="32" borderId="28" xfId="46" applyNumberFormat="1" applyFont="1" applyFill="1" applyBorder="1" applyAlignment="1" applyProtection="1">
      <alignment horizontal="right" vertical="center"/>
      <protection locked="0"/>
    </xf>
    <xf numFmtId="179" fontId="32" fillId="32" borderId="29" xfId="46" applyNumberFormat="1" applyFont="1" applyFill="1" applyBorder="1" applyAlignment="1" applyProtection="1">
      <alignment horizontal="right" vertical="center"/>
      <protection locked="0"/>
    </xf>
    <xf numFmtId="49" fontId="1" fillId="32" borderId="46" xfId="46" applyNumberFormat="1" applyFont="1" applyFill="1" applyBorder="1" applyAlignment="1" applyProtection="1">
      <alignment horizontal="left" vertical="top" wrapText="1"/>
      <protection locked="0"/>
    </xf>
    <xf numFmtId="179" fontId="1" fillId="32" borderId="47" xfId="46" applyNumberFormat="1" applyFont="1" applyFill="1" applyBorder="1" applyAlignment="1" applyProtection="1">
      <alignment horizontal="left" vertical="top" wrapText="1"/>
      <protection locked="0"/>
    </xf>
    <xf numFmtId="179" fontId="32" fillId="32" borderId="46" xfId="46" applyNumberFormat="1" applyFont="1" applyFill="1" applyBorder="1" applyAlignment="1" applyProtection="1">
      <alignment horizontal="left" vertical="top" wrapText="1"/>
      <protection locked="0"/>
    </xf>
    <xf numFmtId="2" fontId="32" fillId="32" borderId="29" xfId="46" applyNumberFormat="1" applyFont="1" applyFill="1" applyBorder="1" applyAlignment="1" applyProtection="1">
      <alignment horizontal="right" vertical="center"/>
      <protection locked="0"/>
    </xf>
    <xf numFmtId="0" fontId="21" fillId="32" borderId="0" xfId="46" applyFont="1" applyFill="1" applyAlignment="1">
      <alignment horizontal="right" vertical="center"/>
      <protection/>
    </xf>
    <xf numFmtId="2" fontId="21" fillId="32" borderId="29" xfId="46" applyNumberFormat="1" applyFont="1" applyFill="1" applyBorder="1" applyAlignment="1" applyProtection="1">
      <alignment horizontal="right" vertical="center" wrapText="1"/>
      <protection locked="0"/>
    </xf>
    <xf numFmtId="49" fontId="6" fillId="32" borderId="12" xfId="0" applyNumberFormat="1" applyFont="1" applyFill="1" applyBorder="1" applyAlignment="1">
      <alignment/>
    </xf>
    <xf numFmtId="2" fontId="19" fillId="32" borderId="28" xfId="46" applyNumberFormat="1" applyFont="1" applyFill="1" applyBorder="1" applyAlignment="1" applyProtection="1">
      <alignment horizontal="left" vertical="top" wrapText="1"/>
      <protection locked="0"/>
    </xf>
    <xf numFmtId="2" fontId="19" fillId="32" borderId="28" xfId="46" applyNumberFormat="1" applyFont="1" applyFill="1" applyBorder="1" applyAlignment="1" applyProtection="1">
      <alignment horizontal="right" vertical="center"/>
      <protection locked="0"/>
    </xf>
    <xf numFmtId="0" fontId="8" fillId="32" borderId="0" xfId="47" applyFont="1" applyFill="1" applyAlignment="1">
      <alignment vertical="top" wrapText="1"/>
      <protection/>
    </xf>
    <xf numFmtId="0" fontId="6" fillId="32" borderId="0" xfId="47" applyFont="1" applyFill="1" applyAlignment="1">
      <alignment vertical="top" wrapText="1"/>
      <protection/>
    </xf>
    <xf numFmtId="0" fontId="6" fillId="0" borderId="0" xfId="47" applyFont="1" applyAlignment="1">
      <alignment vertical="top" wrapText="1"/>
      <protection/>
    </xf>
    <xf numFmtId="0" fontId="8" fillId="0" borderId="0" xfId="47" applyFont="1" applyAlignment="1">
      <alignment vertical="top" wrapText="1"/>
      <protection/>
    </xf>
    <xf numFmtId="0" fontId="8" fillId="36" borderId="12" xfId="47" applyFont="1" applyFill="1" applyBorder="1" applyAlignment="1">
      <alignment vertical="top" wrapText="1"/>
      <protection/>
    </xf>
    <xf numFmtId="0" fontId="8" fillId="32" borderId="0" xfId="47" applyFont="1" applyFill="1" applyBorder="1" applyAlignment="1">
      <alignment vertical="top" wrapText="1"/>
      <protection/>
    </xf>
    <xf numFmtId="0" fontId="8" fillId="0" borderId="0" xfId="47" applyFont="1" applyFill="1" applyBorder="1" applyAlignment="1">
      <alignment vertical="top" wrapText="1"/>
      <protection/>
    </xf>
    <xf numFmtId="0" fontId="8" fillId="32" borderId="0" xfId="47" applyFont="1" applyFill="1" applyAlignment="1">
      <alignment horizontal="right" vertical="top" wrapText="1"/>
      <protection/>
    </xf>
    <xf numFmtId="0" fontId="8" fillId="36" borderId="12" xfId="47" applyFont="1" applyFill="1" applyBorder="1" applyAlignment="1">
      <alignment horizontal="left" vertical="top" wrapText="1"/>
      <protection/>
    </xf>
    <xf numFmtId="0" fontId="11" fillId="34" borderId="12" xfId="47" applyFont="1" applyFill="1" applyBorder="1" applyAlignment="1">
      <alignment vertical="top" wrapText="1"/>
      <protection/>
    </xf>
    <xf numFmtId="0" fontId="6" fillId="32" borderId="12" xfId="47" applyFont="1" applyFill="1" applyBorder="1" applyAlignment="1">
      <alignment vertical="top" wrapText="1"/>
      <protection/>
    </xf>
    <xf numFmtId="0" fontId="11" fillId="35" borderId="12" xfId="47" applyFont="1" applyFill="1" applyBorder="1" applyAlignment="1">
      <alignment vertical="top" wrapText="1"/>
      <protection/>
    </xf>
    <xf numFmtId="0" fontId="6" fillId="0" borderId="12" xfId="47" applyFont="1" applyFill="1" applyBorder="1" applyAlignment="1">
      <alignment vertical="top" wrapText="1"/>
      <protection/>
    </xf>
    <xf numFmtId="0" fontId="11" fillId="32" borderId="12" xfId="47" applyFont="1" applyFill="1" applyBorder="1" applyAlignment="1">
      <alignment vertical="top" wrapText="1"/>
      <protection/>
    </xf>
    <xf numFmtId="0" fontId="11" fillId="0" borderId="0" xfId="47" applyFont="1" applyFill="1" applyBorder="1" applyAlignment="1">
      <alignment vertical="top" wrapText="1"/>
      <protection/>
    </xf>
    <xf numFmtId="0" fontId="8" fillId="34" borderId="12" xfId="47" applyFont="1" applyFill="1" applyBorder="1">
      <alignment/>
      <protection/>
    </xf>
    <xf numFmtId="0" fontId="6" fillId="32" borderId="12" xfId="47" applyFont="1" applyFill="1" applyBorder="1">
      <alignment/>
      <protection/>
    </xf>
    <xf numFmtId="0" fontId="8" fillId="35" borderId="12" xfId="47" applyFont="1" applyFill="1" applyBorder="1">
      <alignment/>
      <protection/>
    </xf>
    <xf numFmtId="0" fontId="11" fillId="35" borderId="0" xfId="47" applyFont="1" applyFill="1" applyAlignment="1">
      <alignment horizontal="justify" vertical="center"/>
      <protection/>
    </xf>
    <xf numFmtId="0" fontId="11" fillId="35" borderId="12" xfId="47" applyFont="1" applyFill="1" applyBorder="1">
      <alignment/>
      <protection/>
    </xf>
    <xf numFmtId="0" fontId="11" fillId="35" borderId="12" xfId="47" applyFont="1" applyFill="1" applyBorder="1" applyAlignment="1">
      <alignment horizontal="justify" vertical="center"/>
      <protection/>
    </xf>
    <xf numFmtId="0" fontId="10" fillId="0" borderId="12" xfId="47" applyFont="1" applyBorder="1" applyAlignment="1">
      <alignment horizontal="justify" vertical="top"/>
      <protection/>
    </xf>
    <xf numFmtId="0" fontId="10" fillId="0" borderId="12" xfId="47" applyFont="1" applyBorder="1" applyAlignment="1">
      <alignment horizontal="justify" vertical="center"/>
      <protection/>
    </xf>
    <xf numFmtId="0" fontId="11" fillId="35" borderId="12" xfId="47" applyFont="1" applyFill="1" applyBorder="1" applyAlignment="1">
      <alignment wrapText="1"/>
      <protection/>
    </xf>
    <xf numFmtId="0" fontId="6" fillId="32" borderId="0" xfId="47" applyFont="1" applyFill="1">
      <alignment/>
      <protection/>
    </xf>
    <xf numFmtId="0" fontId="6" fillId="32" borderId="12" xfId="47" applyFont="1" applyFill="1" applyBorder="1" applyAlignment="1">
      <alignment horizontal="left" vertical="top" wrapText="1"/>
      <protection/>
    </xf>
    <xf numFmtId="0" fontId="8" fillId="32" borderId="0" xfId="0" applyFont="1" applyFill="1" applyBorder="1" applyAlignment="1">
      <alignment horizontal="center" wrapText="1"/>
    </xf>
    <xf numFmtId="0" fontId="4" fillId="32" borderId="13" xfId="0" applyFont="1" applyFill="1" applyBorder="1" applyAlignment="1">
      <alignment horizontal="left" vertical="center" wrapText="1"/>
    </xf>
    <xf numFmtId="0" fontId="4" fillId="32" borderId="20" xfId="0" applyFont="1" applyFill="1" applyBorder="1" applyAlignment="1">
      <alignment horizontal="left" vertical="center" wrapText="1"/>
    </xf>
    <xf numFmtId="0" fontId="4" fillId="32" borderId="12" xfId="0" applyFont="1" applyFill="1" applyBorder="1" applyAlignment="1">
      <alignment horizontal="left" vertical="top" wrapText="1"/>
    </xf>
    <xf numFmtId="3" fontId="4" fillId="32" borderId="12" xfId="0" applyNumberFormat="1" applyFont="1" applyFill="1" applyBorder="1" applyAlignment="1">
      <alignment horizontal="left" vertical="top" wrapText="1"/>
    </xf>
    <xf numFmtId="0" fontId="4" fillId="32" borderId="12" xfId="0" applyNumberFormat="1" applyFont="1" applyFill="1" applyBorder="1" applyAlignment="1">
      <alignment horizontal="left" vertical="top" wrapText="1"/>
    </xf>
    <xf numFmtId="4" fontId="4" fillId="32" borderId="12" xfId="0" applyNumberFormat="1" applyFont="1" applyFill="1" applyBorder="1" applyAlignment="1">
      <alignment horizontal="left" vertical="top"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3" xfId="0" applyFont="1" applyFill="1" applyBorder="1" applyAlignment="1">
      <alignment horizontal="left" vertical="top" wrapText="1"/>
    </xf>
    <xf numFmtId="0" fontId="6" fillId="32" borderId="48" xfId="0" applyFont="1" applyFill="1" applyBorder="1" applyAlignment="1">
      <alignment horizontal="left" vertical="top" wrapText="1"/>
    </xf>
    <xf numFmtId="0" fontId="6" fillId="32" borderId="20"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center" vertical="top" wrapText="1"/>
      <protection/>
    </xf>
    <xf numFmtId="0" fontId="6" fillId="0" borderId="0" xfId="0" applyFont="1" applyAlignment="1">
      <alignment horizontal="center"/>
    </xf>
    <xf numFmtId="0" fontId="7" fillId="0" borderId="0" xfId="37" applyFont="1" applyAlignment="1" applyProtection="1">
      <alignment horizontal="center"/>
      <protection/>
    </xf>
    <xf numFmtId="0" fontId="6" fillId="32" borderId="12" xfId="0" applyFont="1" applyFill="1" applyBorder="1" applyAlignment="1">
      <alignment horizontal="left" vertical="top" wrapText="1"/>
    </xf>
    <xf numFmtId="0" fontId="6" fillId="32" borderId="0" xfId="0" applyFont="1" applyFill="1" applyBorder="1" applyAlignment="1">
      <alignment horizontal="right" wrapText="1"/>
    </xf>
    <xf numFmtId="0" fontId="6" fillId="0" borderId="0" xfId="0" applyFont="1" applyAlignment="1">
      <alignment/>
    </xf>
    <xf numFmtId="0" fontId="6" fillId="32" borderId="13" xfId="0" applyFont="1" applyFill="1" applyBorder="1" applyAlignment="1">
      <alignment horizontal="center"/>
    </xf>
    <xf numFmtId="0" fontId="6" fillId="0" borderId="20" xfId="0" applyFont="1" applyBorder="1" applyAlignment="1">
      <alignment horizontal="center"/>
    </xf>
    <xf numFmtId="0" fontId="2" fillId="32" borderId="12" xfId="37" applyFill="1" applyBorder="1" applyAlignment="1" applyProtection="1">
      <alignment horizontal="left" vertical="top" wrapText="1"/>
      <protection/>
    </xf>
    <xf numFmtId="0" fontId="16" fillId="32" borderId="28" xfId="46" applyFont="1" applyFill="1" applyBorder="1" applyAlignment="1">
      <alignment horizontal="center" vertical="center" wrapText="1"/>
      <protection/>
    </xf>
    <xf numFmtId="0" fontId="0" fillId="0" borderId="49" xfId="0" applyBorder="1" applyAlignment="1">
      <alignment horizontal="center" vertical="center" wrapText="1"/>
    </xf>
    <xf numFmtId="0" fontId="16" fillId="32" borderId="28" xfId="46" applyFont="1" applyFill="1" applyBorder="1" applyAlignment="1">
      <alignment horizontal="center" vertical="center" wrapText="1"/>
      <protection/>
    </xf>
    <xf numFmtId="0" fontId="21" fillId="0" borderId="49" xfId="0" applyFont="1" applyBorder="1" applyAlignment="1">
      <alignment horizontal="center" vertical="center" wrapText="1"/>
    </xf>
    <xf numFmtId="0" fontId="15" fillId="32" borderId="29" xfId="46" applyFont="1" applyFill="1" applyBorder="1" applyAlignment="1">
      <alignment horizontal="center" vertical="center" wrapText="1"/>
      <protection/>
    </xf>
    <xf numFmtId="0" fontId="16" fillId="32" borderId="29" xfId="46" applyFont="1" applyFill="1" applyBorder="1" applyAlignment="1">
      <alignment horizontal="center" vertical="center" wrapText="1"/>
      <protection/>
    </xf>
    <xf numFmtId="0" fontId="16" fillId="32" borderId="29" xfId="46" applyFont="1" applyFill="1" applyBorder="1" applyAlignment="1">
      <alignment horizontal="center" vertical="center"/>
      <protection/>
    </xf>
    <xf numFmtId="0" fontId="8" fillId="36" borderId="13" xfId="0" applyFont="1" applyFill="1" applyBorder="1" applyAlignment="1">
      <alignment horizontal="left" vertical="top" wrapText="1"/>
    </xf>
    <xf numFmtId="0" fontId="8" fillId="36" borderId="20"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4" xfId="0" applyFont="1" applyFill="1" applyBorder="1" applyAlignment="1">
      <alignment wrapText="1"/>
    </xf>
    <xf numFmtId="0" fontId="6" fillId="32" borderId="14" xfId="0" applyFont="1" applyFill="1" applyBorder="1" applyAlignment="1">
      <alignment wrapText="1"/>
    </xf>
    <xf numFmtId="0" fontId="8" fillId="33" borderId="12" xfId="0" applyFont="1" applyFill="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8" fillId="32" borderId="0" xfId="0" applyFont="1" applyFill="1" applyAlignment="1">
      <alignment horizontal="center" wrapText="1"/>
    </xf>
    <xf numFmtId="0" fontId="8" fillId="32" borderId="0" xfId="0" applyFont="1" applyFill="1" applyAlignment="1">
      <alignment horizontal="left" vertical="center" wrapText="1"/>
    </xf>
    <xf numFmtId="0" fontId="8" fillId="33" borderId="13" xfId="0" applyFont="1" applyFill="1" applyBorder="1" applyAlignment="1">
      <alignment vertical="top" wrapText="1"/>
    </xf>
    <xf numFmtId="0" fontId="8" fillId="33" borderId="48" xfId="0" applyFont="1" applyFill="1" applyBorder="1" applyAlignment="1">
      <alignment vertical="top" wrapText="1"/>
    </xf>
    <xf numFmtId="0" fontId="6" fillId="0" borderId="48" xfId="0" applyFont="1" applyBorder="1" applyAlignment="1">
      <alignment wrapText="1"/>
    </xf>
    <xf numFmtId="0" fontId="6" fillId="0" borderId="20"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30" xfId="0" applyFont="1" applyBorder="1" applyAlignment="1">
      <alignment horizontal="left" wrapText="1"/>
    </xf>
    <xf numFmtId="0" fontId="8" fillId="0" borderId="41" xfId="0" applyFont="1" applyBorder="1" applyAlignment="1">
      <alignment horizontal="left" wrapText="1"/>
    </xf>
    <xf numFmtId="0" fontId="8" fillId="33" borderId="13" xfId="0" applyFont="1" applyFill="1" applyBorder="1" applyAlignment="1">
      <alignment horizontal="right"/>
    </xf>
    <xf numFmtId="0" fontId="8" fillId="33" borderId="48" xfId="0" applyFont="1" applyFill="1" applyBorder="1" applyAlignment="1">
      <alignment horizontal="right"/>
    </xf>
    <xf numFmtId="0" fontId="8" fillId="33" borderId="20" xfId="0" applyFont="1" applyFill="1" applyBorder="1" applyAlignment="1">
      <alignment horizontal="right"/>
    </xf>
    <xf numFmtId="0" fontId="8" fillId="0" borderId="27" xfId="0" applyFont="1" applyBorder="1" applyAlignment="1">
      <alignment horizontal="right"/>
    </xf>
    <xf numFmtId="0" fontId="6" fillId="0" borderId="50" xfId="0" applyFont="1" applyBorder="1" applyAlignment="1">
      <alignment horizontal="right"/>
    </xf>
    <xf numFmtId="0" fontId="6" fillId="0" borderId="40" xfId="0" applyFont="1" applyBorder="1" applyAlignment="1">
      <alignment horizontal="right"/>
    </xf>
    <xf numFmtId="0" fontId="8" fillId="0" borderId="5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0" xfId="0" applyFont="1" applyAlignment="1">
      <alignment horizontal="left" vertical="top" wrapText="1"/>
    </xf>
    <xf numFmtId="0" fontId="21" fillId="0" borderId="27" xfId="0" applyFont="1" applyBorder="1" applyAlignment="1">
      <alignment horizontal="center"/>
    </xf>
    <xf numFmtId="0" fontId="21" fillId="0" borderId="40" xfId="0" applyFont="1" applyBorder="1" applyAlignment="1">
      <alignment horizontal="center"/>
    </xf>
    <xf numFmtId="0" fontId="74" fillId="0" borderId="0" xfId="0" applyFont="1" applyBorder="1" applyAlignment="1">
      <alignment horizontal="center" vertical="center" wrapText="1"/>
    </xf>
    <xf numFmtId="0" fontId="6" fillId="0" borderId="30" xfId="0" applyFont="1" applyBorder="1" applyAlignment="1">
      <alignment horizontal="left" vertical="top" wrapText="1"/>
    </xf>
    <xf numFmtId="0" fontId="6" fillId="0" borderId="41" xfId="0" applyFont="1" applyBorder="1" applyAlignment="1">
      <alignment horizontal="left" vertical="top" wrapText="1"/>
    </xf>
    <xf numFmtId="0" fontId="6" fillId="0" borderId="30" xfId="0" applyFont="1" applyBorder="1" applyAlignment="1">
      <alignment vertical="top" wrapText="1"/>
    </xf>
    <xf numFmtId="0" fontId="6" fillId="0" borderId="41" xfId="0" applyFont="1" applyBorder="1" applyAlignment="1">
      <alignment vertical="top" wrapText="1"/>
    </xf>
    <xf numFmtId="0" fontId="6" fillId="0" borderId="53" xfId="0" applyFont="1" applyBorder="1" applyAlignment="1">
      <alignment horizontal="left" vertical="top" wrapText="1"/>
    </xf>
    <xf numFmtId="0" fontId="6" fillId="0" borderId="53" xfId="0" applyFont="1" applyBorder="1" applyAlignment="1">
      <alignment vertical="top" wrapText="1"/>
    </xf>
    <xf numFmtId="0" fontId="29" fillId="0" borderId="30" xfId="0" applyFont="1" applyBorder="1" applyAlignment="1">
      <alignment horizontal="left" vertical="top" wrapText="1"/>
    </xf>
    <xf numFmtId="0" fontId="29" fillId="0" borderId="41" xfId="0" applyFont="1" applyBorder="1" applyAlignment="1">
      <alignment horizontal="left" vertical="top" wrapText="1"/>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Normaallaad 3"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m.ee/meie/dokumendiregister/sotsiaalministeeriumi-lepingute-uldtingimused.html" TargetMode="External" /><Relationship Id="rId2" Type="http://schemas.openxmlformats.org/officeDocument/2006/relationships/hyperlink" Target="http://www.sm.ee/sinule/projektijuhile.html" TargetMode="External" /><Relationship Id="rId3" Type="http://schemas.openxmlformats.org/officeDocument/2006/relationships/hyperlink" Target="http://www.hmn.ee/"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6">
      <selection activeCell="C20" sqref="C20:D20"/>
    </sheetView>
  </sheetViews>
  <sheetFormatPr defaultColWidth="0" defaultRowHeight="12.75" zeroHeight="1"/>
  <cols>
    <col min="1" max="1" width="4.421875" style="1" customWidth="1"/>
    <col min="2" max="2" width="36.00390625" style="9" customWidth="1"/>
    <col min="3" max="3" width="19.00390625" style="3" customWidth="1"/>
    <col min="4" max="4" width="29.7109375" style="3" customWidth="1"/>
    <col min="5" max="5" width="3.57421875" style="1" customWidth="1"/>
    <col min="6" max="16384" width="8.8515625" style="3" hidden="1" customWidth="1"/>
  </cols>
  <sheetData>
    <row r="1" spans="2:4" ht="12.75" customHeight="1">
      <c r="B1" s="88"/>
      <c r="C1" s="209" t="s">
        <v>105</v>
      </c>
      <c r="D1" s="210"/>
    </row>
    <row r="2" spans="2:4" ht="15">
      <c r="B2" s="88"/>
      <c r="C2" s="210"/>
      <c r="D2" s="210"/>
    </row>
    <row r="3" spans="2:4" ht="15">
      <c r="B3" s="88"/>
      <c r="C3" s="210"/>
      <c r="D3" s="210"/>
    </row>
    <row r="4" spans="2:4" ht="15">
      <c r="B4" s="88"/>
      <c r="C4" s="210"/>
      <c r="D4" s="210"/>
    </row>
    <row r="5" spans="2:4" ht="53.25" customHeight="1">
      <c r="B5" s="88"/>
      <c r="C5" s="210"/>
      <c r="D5" s="210"/>
    </row>
    <row r="6" spans="2:4" ht="31.5" customHeight="1">
      <c r="B6" s="192" t="s">
        <v>136</v>
      </c>
      <c r="C6" s="192"/>
      <c r="D6" s="192"/>
    </row>
    <row r="7" spans="2:4" ht="29.25">
      <c r="B7" s="89" t="s">
        <v>112</v>
      </c>
      <c r="C7" s="211"/>
      <c r="D7" s="212"/>
    </row>
    <row r="8" spans="2:4" ht="29.25">
      <c r="B8" s="89" t="s">
        <v>113</v>
      </c>
      <c r="C8" s="211" t="s">
        <v>316</v>
      </c>
      <c r="D8" s="212"/>
    </row>
    <row r="9" spans="2:4" ht="14.25">
      <c r="B9" s="90" t="s">
        <v>61</v>
      </c>
      <c r="C9" s="10"/>
      <c r="D9" s="10"/>
    </row>
    <row r="10" spans="2:4" ht="6" customHeight="1">
      <c r="B10" s="4"/>
      <c r="C10" s="5"/>
      <c r="D10" s="5"/>
    </row>
    <row r="11" spans="2:4" ht="17.25" customHeight="1">
      <c r="B11" s="91" t="s">
        <v>29</v>
      </c>
      <c r="C11" s="193" t="s">
        <v>314</v>
      </c>
      <c r="D11" s="194"/>
    </row>
    <row r="12" spans="2:4" ht="30">
      <c r="B12" s="91" t="s">
        <v>62</v>
      </c>
      <c r="C12" s="193" t="s">
        <v>315</v>
      </c>
      <c r="D12" s="194"/>
    </row>
    <row r="13" spans="2:4" ht="17.25" customHeight="1">
      <c r="B13" s="91" t="s">
        <v>30</v>
      </c>
      <c r="C13" s="195" t="s">
        <v>244</v>
      </c>
      <c r="D13" s="195"/>
    </row>
    <row r="14" spans="2:4" ht="15" customHeight="1">
      <c r="B14" s="91" t="s">
        <v>0</v>
      </c>
      <c r="C14" s="195" t="s">
        <v>273</v>
      </c>
      <c r="D14" s="195"/>
    </row>
    <row r="15" spans="2:4" ht="15" customHeight="1">
      <c r="B15" s="91" t="s">
        <v>14</v>
      </c>
      <c r="C15" s="196">
        <v>53472933</v>
      </c>
      <c r="D15" s="197"/>
    </row>
    <row r="16" spans="2:4" ht="15" customHeight="1">
      <c r="B16" s="91" t="s">
        <v>15</v>
      </c>
      <c r="C16" s="213" t="s">
        <v>274</v>
      </c>
      <c r="D16" s="195"/>
    </row>
    <row r="17" spans="2:4" ht="24.75" customHeight="1">
      <c r="B17" s="91" t="s">
        <v>16</v>
      </c>
      <c r="C17" s="195" t="s">
        <v>284</v>
      </c>
      <c r="D17" s="195"/>
    </row>
    <row r="18" spans="2:4" ht="30">
      <c r="B18" s="91" t="s">
        <v>17</v>
      </c>
      <c r="C18" s="195" t="s">
        <v>285</v>
      </c>
      <c r="D18" s="195"/>
    </row>
    <row r="19" spans="2:4" ht="18.75" customHeight="1">
      <c r="B19" s="91" t="s">
        <v>31</v>
      </c>
      <c r="C19" s="198">
        <v>31934.88</v>
      </c>
      <c r="D19" s="198"/>
    </row>
    <row r="20" spans="2:4" ht="29.25" customHeight="1">
      <c r="B20" s="91" t="s">
        <v>137</v>
      </c>
      <c r="C20" s="198">
        <v>17437</v>
      </c>
      <c r="D20" s="198"/>
    </row>
    <row r="21" spans="2:4" ht="15.75" customHeight="1">
      <c r="B21" s="91" t="s">
        <v>32</v>
      </c>
      <c r="C21" s="198">
        <v>4796.8</v>
      </c>
      <c r="D21" s="198"/>
    </row>
    <row r="22" spans="2:4" ht="16.5" customHeight="1">
      <c r="B22" s="91" t="s">
        <v>33</v>
      </c>
      <c r="C22" s="198">
        <v>9701.08</v>
      </c>
      <c r="D22" s="198"/>
    </row>
    <row r="23" spans="2:4" ht="8.25" customHeight="1">
      <c r="B23" s="6"/>
      <c r="C23" s="5"/>
      <c r="D23" s="5"/>
    </row>
    <row r="24" spans="1:4" ht="15">
      <c r="A24" s="10"/>
      <c r="B24" s="192" t="s">
        <v>21</v>
      </c>
      <c r="C24" s="192"/>
      <c r="D24" s="192"/>
    </row>
    <row r="25" spans="1:4" ht="14.25">
      <c r="A25" s="205" t="s">
        <v>19</v>
      </c>
      <c r="B25" s="206"/>
      <c r="C25" s="206"/>
      <c r="D25" s="206"/>
    </row>
    <row r="26" spans="1:4" ht="12.75" customHeight="1">
      <c r="A26" s="205" t="s">
        <v>34</v>
      </c>
      <c r="B26" s="207"/>
      <c r="C26" s="207"/>
      <c r="D26" s="207"/>
    </row>
    <row r="27" spans="1:4" ht="29.25" customHeight="1">
      <c r="A27" s="205" t="s">
        <v>20</v>
      </c>
      <c r="B27" s="206"/>
      <c r="C27" s="206"/>
      <c r="D27" s="206"/>
    </row>
    <row r="28" spans="1:4" ht="14.25">
      <c r="A28" s="10"/>
      <c r="B28" s="199" t="s">
        <v>27</v>
      </c>
      <c r="C28" s="200"/>
      <c r="D28" s="200"/>
    </row>
    <row r="29" spans="1:4" ht="44.25" customHeight="1">
      <c r="A29" s="10"/>
      <c r="B29" s="201" t="s">
        <v>39</v>
      </c>
      <c r="C29" s="202"/>
      <c r="D29" s="203"/>
    </row>
    <row r="30" spans="1:4" ht="60" customHeight="1">
      <c r="A30" s="10"/>
      <c r="B30" s="208" t="s">
        <v>114</v>
      </c>
      <c r="C30" s="208"/>
      <c r="D30" s="208"/>
    </row>
    <row r="31" spans="2:4" ht="15">
      <c r="B31" s="204" t="s">
        <v>28</v>
      </c>
      <c r="C31" s="204"/>
      <c r="D31" s="204"/>
    </row>
    <row r="32" spans="2:4" ht="57.75">
      <c r="B32" s="92" t="s">
        <v>18</v>
      </c>
      <c r="C32" s="92" t="s">
        <v>115</v>
      </c>
      <c r="D32" s="92" t="s">
        <v>1</v>
      </c>
    </row>
    <row r="33" spans="2:4" ht="33" customHeight="1">
      <c r="B33" s="7" t="s">
        <v>275</v>
      </c>
      <c r="C33" s="7" t="s">
        <v>276</v>
      </c>
      <c r="D33" s="8">
        <v>42383</v>
      </c>
    </row>
    <row r="34" spans="2:4" ht="12.75">
      <c r="B34" s="2"/>
      <c r="C34" s="1"/>
      <c r="D34" s="1"/>
    </row>
    <row r="35" ht="12.75"/>
    <row r="36" ht="12.75"/>
    <row r="37" ht="12.75"/>
    <row r="38" ht="12.75"/>
    <row r="39" ht="12.75"/>
    <row r="40" ht="12.75"/>
    <row r="41" ht="12.75"/>
    <row r="42" ht="12.75"/>
  </sheetData>
  <sheetProtection/>
  <mergeCells count="24">
    <mergeCell ref="C1:D5"/>
    <mergeCell ref="C7:D7"/>
    <mergeCell ref="C8:D8"/>
    <mergeCell ref="B24:D24"/>
    <mergeCell ref="C17:D17"/>
    <mergeCell ref="C18:D18"/>
    <mergeCell ref="C19:D19"/>
    <mergeCell ref="C20:D20"/>
    <mergeCell ref="C16:D16"/>
    <mergeCell ref="C21:D21"/>
    <mergeCell ref="C22:D22"/>
    <mergeCell ref="B28:D28"/>
    <mergeCell ref="B29:D29"/>
    <mergeCell ref="B31:D31"/>
    <mergeCell ref="A25:D25"/>
    <mergeCell ref="A26:D26"/>
    <mergeCell ref="A27:D27"/>
    <mergeCell ref="B30:D30"/>
    <mergeCell ref="B6:D6"/>
    <mergeCell ref="C11:D11"/>
    <mergeCell ref="C12:D12"/>
    <mergeCell ref="C13:D13"/>
    <mergeCell ref="C14:D14"/>
    <mergeCell ref="C15:D15"/>
  </mergeCells>
  <hyperlinks>
    <hyperlink ref="B25:C25" location="'Lisa 1'!A1" display="●       LISA 1 – Projekti tulude-kulude aruanne "/>
    <hyperlink ref="B26:C26" location="'Lisa 2'!A1" display="●       LISA 2 – Kultuuriministeeriumilt saadud toetuse finantsaruanne "/>
    <hyperlink ref="B27:C27" location="'Lisa 3'!A1" display="●       LISA 3 – Lühiülevaade projekti teostumisest (sh hinnang projekti teostumisele võrreldes taotluses esitatuga)"/>
    <hyperlink ref="B26:D26" location="'Lisa 2'!A1" display="●       LISA 2 – Hasartmängumaksunõukogu otsusega saadud toetuse finantsaruanne "/>
    <hyperlink ref="C16"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O8" sqref="O8"/>
    </sheetView>
  </sheetViews>
  <sheetFormatPr defaultColWidth="9.140625" defaultRowHeight="12.75"/>
  <cols>
    <col min="1" max="1" width="5.7109375" style="0" customWidth="1"/>
    <col min="2" max="2" width="18.00390625" style="0" customWidth="1"/>
    <col min="3" max="3" width="31.00390625" style="0" customWidth="1"/>
    <col min="4" max="4" width="9.57421875" style="0" customWidth="1"/>
    <col min="5" max="5" width="10.00390625" style="0" customWidth="1"/>
    <col min="6" max="7" width="9.28125" style="0" bestFit="1" customWidth="1"/>
    <col min="8" max="8" width="8.57421875" style="0" customWidth="1"/>
    <col min="9" max="9" width="9.57421875" style="0" bestFit="1" customWidth="1"/>
    <col min="10" max="10" width="10.00390625" style="0" customWidth="1"/>
    <col min="11" max="12" width="10.28125" style="0" customWidth="1"/>
  </cols>
  <sheetData>
    <row r="1" spans="1:12" ht="15">
      <c r="A1" s="100" t="s">
        <v>242</v>
      </c>
      <c r="B1" s="94"/>
      <c r="C1" s="94"/>
      <c r="D1" s="94"/>
      <c r="E1" s="94"/>
      <c r="F1" s="94"/>
      <c r="G1" s="94"/>
      <c r="H1" s="94"/>
      <c r="I1" s="94"/>
      <c r="J1" s="94"/>
      <c r="K1" s="94"/>
      <c r="L1" s="94"/>
    </row>
    <row r="2" spans="1:12" ht="12.75">
      <c r="A2" s="214" t="s">
        <v>121</v>
      </c>
      <c r="B2" s="214" t="s">
        <v>138</v>
      </c>
      <c r="C2" s="216" t="s">
        <v>127</v>
      </c>
      <c r="D2" s="219" t="s">
        <v>143</v>
      </c>
      <c r="E2" s="219" t="s">
        <v>142</v>
      </c>
      <c r="F2" s="220" t="s">
        <v>117</v>
      </c>
      <c r="G2" s="220"/>
      <c r="H2" s="220"/>
      <c r="I2" s="220"/>
      <c r="J2" s="220"/>
      <c r="K2" s="219" t="s">
        <v>145</v>
      </c>
      <c r="L2" s="218" t="s">
        <v>129</v>
      </c>
    </row>
    <row r="3" spans="1:12" s="102" customFormat="1" ht="60">
      <c r="A3" s="215"/>
      <c r="B3" s="215"/>
      <c r="C3" s="217"/>
      <c r="D3" s="219"/>
      <c r="E3" s="219"/>
      <c r="F3" s="101" t="s">
        <v>122</v>
      </c>
      <c r="G3" s="101" t="s">
        <v>128</v>
      </c>
      <c r="H3" s="101" t="s">
        <v>139</v>
      </c>
      <c r="I3" s="101" t="s">
        <v>144</v>
      </c>
      <c r="J3" s="101" t="s">
        <v>130</v>
      </c>
      <c r="K3" s="219"/>
      <c r="L3" s="218"/>
    </row>
    <row r="4" spans="1:12" ht="12.75">
      <c r="A4" s="95">
        <v>1</v>
      </c>
      <c r="B4" s="95">
        <v>2</v>
      </c>
      <c r="C4" s="95">
        <v>3</v>
      </c>
      <c r="D4" s="95">
        <v>4</v>
      </c>
      <c r="E4" s="95" t="s">
        <v>123</v>
      </c>
      <c r="F4" s="95">
        <v>5</v>
      </c>
      <c r="G4" s="95" t="s">
        <v>124</v>
      </c>
      <c r="H4" s="95">
        <v>6</v>
      </c>
      <c r="I4" s="95">
        <v>7</v>
      </c>
      <c r="J4" s="95" t="s">
        <v>118</v>
      </c>
      <c r="K4" s="95">
        <v>8</v>
      </c>
      <c r="L4" s="95" t="s">
        <v>125</v>
      </c>
    </row>
    <row r="5" spans="1:12" ht="56.25">
      <c r="A5" s="152" t="s">
        <v>286</v>
      </c>
      <c r="B5" s="143" t="s">
        <v>287</v>
      </c>
      <c r="C5" s="143" t="s">
        <v>243</v>
      </c>
      <c r="D5" s="141">
        <v>15940</v>
      </c>
      <c r="E5" s="141">
        <v>10141</v>
      </c>
      <c r="F5" s="141">
        <v>10402.46</v>
      </c>
      <c r="G5" s="141">
        <v>6313.86</v>
      </c>
      <c r="H5" s="144" t="s">
        <v>306</v>
      </c>
      <c r="I5" s="146">
        <v>18180.8</v>
      </c>
      <c r="J5" s="146">
        <v>10677</v>
      </c>
      <c r="K5" s="141">
        <f aca="true" t="shared" si="0" ref="K5:L11">+I5-D5</f>
        <v>2240.7999999999993</v>
      </c>
      <c r="L5" s="141">
        <f t="shared" si="0"/>
        <v>536</v>
      </c>
    </row>
    <row r="6" spans="1:12" ht="15" customHeight="1">
      <c r="A6" s="152" t="s">
        <v>288</v>
      </c>
      <c r="B6" s="143" t="s">
        <v>289</v>
      </c>
      <c r="C6" s="143" t="s">
        <v>290</v>
      </c>
      <c r="D6" s="145">
        <v>3000</v>
      </c>
      <c r="E6" s="142">
        <v>0</v>
      </c>
      <c r="F6" s="145">
        <v>0</v>
      </c>
      <c r="G6" s="142">
        <v>0</v>
      </c>
      <c r="H6" s="144" t="s">
        <v>288</v>
      </c>
      <c r="I6" s="145">
        <v>3000</v>
      </c>
      <c r="J6" s="142">
        <v>0</v>
      </c>
      <c r="K6" s="141">
        <f t="shared" si="0"/>
        <v>0</v>
      </c>
      <c r="L6" s="141">
        <f t="shared" si="0"/>
        <v>0</v>
      </c>
    </row>
    <row r="7" spans="1:12" ht="22.5">
      <c r="A7" s="152" t="s">
        <v>291</v>
      </c>
      <c r="B7" s="143" t="s">
        <v>267</v>
      </c>
      <c r="C7" s="143" t="s">
        <v>292</v>
      </c>
      <c r="D7" s="142">
        <v>969.22</v>
      </c>
      <c r="E7" s="142">
        <v>0</v>
      </c>
      <c r="F7" s="142">
        <v>0</v>
      </c>
      <c r="G7" s="142">
        <v>0</v>
      </c>
      <c r="H7" s="147" t="s">
        <v>291</v>
      </c>
      <c r="I7" s="145">
        <v>969.22</v>
      </c>
      <c r="J7" s="142">
        <v>0</v>
      </c>
      <c r="K7" s="141">
        <f t="shared" si="0"/>
        <v>0</v>
      </c>
      <c r="L7" s="141">
        <f t="shared" si="0"/>
        <v>0</v>
      </c>
    </row>
    <row r="8" spans="1:12" ht="22.5">
      <c r="A8" s="152" t="s">
        <v>317</v>
      </c>
      <c r="B8" s="143" t="s">
        <v>318</v>
      </c>
      <c r="C8" s="143" t="s">
        <v>319</v>
      </c>
      <c r="D8" s="142">
        <v>541.86</v>
      </c>
      <c r="E8" s="142">
        <v>0</v>
      </c>
      <c r="F8" s="142">
        <v>541.86</v>
      </c>
      <c r="G8" s="142">
        <v>0</v>
      </c>
      <c r="H8" s="147" t="s">
        <v>317</v>
      </c>
      <c r="I8" s="145">
        <v>541.86</v>
      </c>
      <c r="J8" s="142">
        <v>0</v>
      </c>
      <c r="K8" s="141">
        <f t="shared" si="0"/>
        <v>0</v>
      </c>
      <c r="L8" s="141">
        <f t="shared" si="0"/>
        <v>0</v>
      </c>
    </row>
    <row r="9" spans="1:12" ht="22.5">
      <c r="A9" s="152" t="s">
        <v>320</v>
      </c>
      <c r="B9" s="143" t="s">
        <v>321</v>
      </c>
      <c r="C9" s="143" t="s">
        <v>322</v>
      </c>
      <c r="D9" s="145">
        <v>600</v>
      </c>
      <c r="E9" s="142">
        <v>0</v>
      </c>
      <c r="F9" s="145">
        <v>600</v>
      </c>
      <c r="G9" s="142">
        <v>0</v>
      </c>
      <c r="H9" s="147" t="s">
        <v>320</v>
      </c>
      <c r="I9" s="145">
        <v>600</v>
      </c>
      <c r="J9" s="142">
        <v>0</v>
      </c>
      <c r="K9" s="141">
        <f t="shared" si="0"/>
        <v>0</v>
      </c>
      <c r="L9" s="141">
        <f t="shared" si="0"/>
        <v>0</v>
      </c>
    </row>
    <row r="10" spans="1:12" ht="33.75">
      <c r="A10" s="152" t="s">
        <v>323</v>
      </c>
      <c r="B10" s="143" t="s">
        <v>324</v>
      </c>
      <c r="C10" s="143" t="s">
        <v>325</v>
      </c>
      <c r="D10" s="145">
        <v>300</v>
      </c>
      <c r="E10" s="142">
        <v>0</v>
      </c>
      <c r="F10" s="145">
        <v>300</v>
      </c>
      <c r="G10" s="142">
        <v>0</v>
      </c>
      <c r="H10" s="147" t="s">
        <v>323</v>
      </c>
      <c r="I10" s="145">
        <v>300</v>
      </c>
      <c r="J10" s="142">
        <v>0</v>
      </c>
      <c r="K10" s="141">
        <f t="shared" si="0"/>
        <v>0</v>
      </c>
      <c r="L10" s="141">
        <f t="shared" si="0"/>
        <v>0</v>
      </c>
    </row>
    <row r="11" spans="1:12" ht="12.75">
      <c r="A11" s="152"/>
      <c r="B11" s="153" t="s">
        <v>293</v>
      </c>
      <c r="C11" s="153"/>
      <c r="D11" s="154">
        <f>SUM(D5:D10)</f>
        <v>21351.08</v>
      </c>
      <c r="E11" s="155">
        <f>SUM(E5:E10)</f>
        <v>10141</v>
      </c>
      <c r="F11" s="154">
        <f>SUM(F5:F10)</f>
        <v>11844.32</v>
      </c>
      <c r="G11" s="154">
        <f>SUM(G5:G10)</f>
        <v>6313.86</v>
      </c>
      <c r="H11" s="154"/>
      <c r="I11" s="154">
        <f>SUM(I5:I10)</f>
        <v>23591.88</v>
      </c>
      <c r="J11" s="155">
        <f>SUM(J5:J10)</f>
        <v>10677</v>
      </c>
      <c r="K11" s="156">
        <f t="shared" si="0"/>
        <v>2240.7999999999993</v>
      </c>
      <c r="L11" s="156">
        <f t="shared" si="0"/>
        <v>536</v>
      </c>
    </row>
    <row r="12" spans="1:12" ht="36" customHeight="1">
      <c r="A12" s="152" t="s">
        <v>81</v>
      </c>
      <c r="B12" s="143" t="s">
        <v>246</v>
      </c>
      <c r="C12" s="143" t="s">
        <v>245</v>
      </c>
      <c r="D12" s="142">
        <v>956</v>
      </c>
      <c r="E12" s="142">
        <v>860</v>
      </c>
      <c r="F12" s="145">
        <v>476</v>
      </c>
      <c r="G12" s="145">
        <v>430</v>
      </c>
      <c r="H12" s="164" t="s">
        <v>247</v>
      </c>
      <c r="I12" s="145">
        <v>956</v>
      </c>
      <c r="J12" s="145">
        <v>860</v>
      </c>
      <c r="K12" s="146">
        <f aca="true" t="shared" si="1" ref="K12:K21">+I12-D12</f>
        <v>0</v>
      </c>
      <c r="L12" s="146">
        <f aca="true" t="shared" si="2" ref="L12:L21">+J12-E12</f>
        <v>0</v>
      </c>
    </row>
    <row r="13" spans="1:12" ht="22.5">
      <c r="A13" s="152" t="s">
        <v>82</v>
      </c>
      <c r="B13" s="143" t="s">
        <v>294</v>
      </c>
      <c r="C13" s="143" t="s">
        <v>248</v>
      </c>
      <c r="D13" s="142">
        <v>567</v>
      </c>
      <c r="E13" s="142">
        <v>510</v>
      </c>
      <c r="F13" s="145">
        <v>210.07</v>
      </c>
      <c r="G13" s="145">
        <v>210.07</v>
      </c>
      <c r="H13" s="164" t="s">
        <v>249</v>
      </c>
      <c r="I13" s="145">
        <v>567</v>
      </c>
      <c r="J13" s="145">
        <v>510</v>
      </c>
      <c r="K13" s="146">
        <f aca="true" t="shared" si="3" ref="K13:L15">+I13-D13</f>
        <v>0</v>
      </c>
      <c r="L13" s="146">
        <f t="shared" si="3"/>
        <v>0</v>
      </c>
    </row>
    <row r="14" spans="1:12" ht="12.75">
      <c r="A14" s="152" t="s">
        <v>295</v>
      </c>
      <c r="B14" s="143" t="s">
        <v>250</v>
      </c>
      <c r="C14" s="143" t="s">
        <v>251</v>
      </c>
      <c r="D14" s="142">
        <v>1522</v>
      </c>
      <c r="E14" s="142">
        <v>1370</v>
      </c>
      <c r="F14" s="145">
        <v>771</v>
      </c>
      <c r="G14" s="145">
        <v>684</v>
      </c>
      <c r="H14" s="165" t="s">
        <v>252</v>
      </c>
      <c r="I14" s="145">
        <v>1522</v>
      </c>
      <c r="J14" s="145">
        <v>1370</v>
      </c>
      <c r="K14" s="146">
        <f t="shared" si="3"/>
        <v>0</v>
      </c>
      <c r="L14" s="146">
        <f t="shared" si="3"/>
        <v>0</v>
      </c>
    </row>
    <row r="15" spans="1:12" ht="22.5">
      <c r="A15" s="152" t="s">
        <v>296</v>
      </c>
      <c r="B15" s="143" t="s">
        <v>253</v>
      </c>
      <c r="C15" s="143" t="s">
        <v>254</v>
      </c>
      <c r="D15" s="142">
        <v>611</v>
      </c>
      <c r="E15" s="142">
        <v>550</v>
      </c>
      <c r="F15" s="145">
        <v>486.88</v>
      </c>
      <c r="G15" s="145">
        <v>475.88</v>
      </c>
      <c r="H15" s="165" t="s">
        <v>255</v>
      </c>
      <c r="I15" s="145">
        <v>611</v>
      </c>
      <c r="J15" s="145">
        <v>550</v>
      </c>
      <c r="K15" s="146">
        <f t="shared" si="3"/>
        <v>0</v>
      </c>
      <c r="L15" s="146">
        <f t="shared" si="3"/>
        <v>0</v>
      </c>
    </row>
    <row r="16" spans="1:12" ht="29.25">
      <c r="A16" s="152" t="s">
        <v>297</v>
      </c>
      <c r="B16" s="143" t="s">
        <v>298</v>
      </c>
      <c r="C16" s="143" t="s">
        <v>256</v>
      </c>
      <c r="D16" s="142">
        <v>844</v>
      </c>
      <c r="E16" s="142">
        <v>760</v>
      </c>
      <c r="F16" s="145">
        <v>757.46</v>
      </c>
      <c r="G16" s="145">
        <v>723.46</v>
      </c>
      <c r="H16" s="164" t="s">
        <v>257</v>
      </c>
      <c r="I16" s="145">
        <v>844</v>
      </c>
      <c r="J16" s="145">
        <v>760</v>
      </c>
      <c r="K16" s="146">
        <f t="shared" si="1"/>
        <v>0</v>
      </c>
      <c r="L16" s="146">
        <f t="shared" si="2"/>
        <v>0</v>
      </c>
    </row>
    <row r="17" spans="1:12" ht="22.5">
      <c r="A17" s="152" t="s">
        <v>299</v>
      </c>
      <c r="B17" s="143" t="s">
        <v>258</v>
      </c>
      <c r="C17" s="143" t="s">
        <v>259</v>
      </c>
      <c r="D17" s="142">
        <v>611</v>
      </c>
      <c r="E17" s="142">
        <v>550</v>
      </c>
      <c r="F17" s="145">
        <v>547.46</v>
      </c>
      <c r="G17" s="145">
        <v>536.46</v>
      </c>
      <c r="H17" s="164" t="s">
        <v>260</v>
      </c>
      <c r="I17" s="145">
        <v>611</v>
      </c>
      <c r="J17" s="145">
        <v>550</v>
      </c>
      <c r="K17" s="146">
        <f t="shared" si="1"/>
        <v>0</v>
      </c>
      <c r="L17" s="146">
        <f t="shared" si="2"/>
        <v>0</v>
      </c>
    </row>
    <row r="18" spans="1:12" ht="29.25">
      <c r="A18" s="152" t="s">
        <v>300</v>
      </c>
      <c r="B18" s="143" t="s">
        <v>301</v>
      </c>
      <c r="C18" s="143" t="s">
        <v>261</v>
      </c>
      <c r="D18" s="142">
        <v>756</v>
      </c>
      <c r="E18" s="142">
        <v>680</v>
      </c>
      <c r="F18" s="145">
        <v>543.79</v>
      </c>
      <c r="G18" s="145">
        <v>467.79</v>
      </c>
      <c r="H18" s="164" t="s">
        <v>271</v>
      </c>
      <c r="I18" s="145">
        <v>756</v>
      </c>
      <c r="J18" s="145">
        <v>680</v>
      </c>
      <c r="K18" s="146">
        <f t="shared" si="1"/>
        <v>0</v>
      </c>
      <c r="L18" s="146">
        <f t="shared" si="2"/>
        <v>0</v>
      </c>
    </row>
    <row r="19" spans="1:12" ht="21.75" customHeight="1">
      <c r="A19" s="152" t="s">
        <v>302</v>
      </c>
      <c r="B19" s="143" t="s">
        <v>303</v>
      </c>
      <c r="C19" s="143" t="s">
        <v>262</v>
      </c>
      <c r="D19" s="142">
        <v>556</v>
      </c>
      <c r="E19" s="142">
        <v>500</v>
      </c>
      <c r="F19" s="145">
        <v>505.62</v>
      </c>
      <c r="G19" s="145">
        <v>499.62</v>
      </c>
      <c r="H19" s="164" t="s">
        <v>263</v>
      </c>
      <c r="I19" s="145">
        <v>556</v>
      </c>
      <c r="J19" s="145">
        <v>500</v>
      </c>
      <c r="K19" s="146">
        <f t="shared" si="1"/>
        <v>0</v>
      </c>
      <c r="L19" s="146">
        <f t="shared" si="2"/>
        <v>0</v>
      </c>
    </row>
    <row r="20" spans="1:12" ht="22.5">
      <c r="A20" s="152" t="s">
        <v>304</v>
      </c>
      <c r="B20" s="143" t="s">
        <v>264</v>
      </c>
      <c r="C20" s="143" t="s">
        <v>265</v>
      </c>
      <c r="D20" s="142">
        <v>1089</v>
      </c>
      <c r="E20" s="142">
        <v>980</v>
      </c>
      <c r="F20" s="145">
        <v>1417.2</v>
      </c>
      <c r="G20" s="145">
        <v>527.2</v>
      </c>
      <c r="H20" s="165" t="s">
        <v>266</v>
      </c>
      <c r="I20" s="145">
        <v>1920</v>
      </c>
      <c r="J20" s="145">
        <v>980</v>
      </c>
      <c r="K20" s="146">
        <f t="shared" si="1"/>
        <v>831</v>
      </c>
      <c r="L20" s="146">
        <f t="shared" si="2"/>
        <v>0</v>
      </c>
    </row>
    <row r="21" spans="1:12" ht="12.75">
      <c r="A21" s="157"/>
      <c r="B21" s="159" t="s">
        <v>305</v>
      </c>
      <c r="C21" s="158"/>
      <c r="D21" s="154">
        <f>D12+D13+D14+D15++++D16+D17+D18+D19+D20</f>
        <v>7512</v>
      </c>
      <c r="E21" s="154">
        <f>E12+E13+E14+E15++++E16+E17+E18+E19+E20</f>
        <v>6760</v>
      </c>
      <c r="F21" s="154">
        <f>F12+F13+F14+F15++++F16+F17+F18+F19+F20</f>
        <v>5715.48</v>
      </c>
      <c r="G21" s="154">
        <f>G12+G13+G14+G15++++G16+G17+G18+G19+G20</f>
        <v>4554.48</v>
      </c>
      <c r="H21" s="154"/>
      <c r="I21" s="154">
        <f>I12+I13+I14+I15++++I16+I17+I18+I19+I20</f>
        <v>8343</v>
      </c>
      <c r="J21" s="154">
        <f>J12+J13+J14+J15++++J16+J17+J18+J19+J20</f>
        <v>6760</v>
      </c>
      <c r="K21" s="160">
        <f t="shared" si="1"/>
        <v>831</v>
      </c>
      <c r="L21" s="160">
        <f t="shared" si="2"/>
        <v>0</v>
      </c>
    </row>
    <row r="22" spans="1:12" s="102" customFormat="1" ht="15">
      <c r="A22" s="100"/>
      <c r="B22" s="100"/>
      <c r="C22" s="161" t="s">
        <v>126</v>
      </c>
      <c r="D22" s="162">
        <f>D11+D21</f>
        <v>28863.08</v>
      </c>
      <c r="E22" s="162">
        <f>E11+E21</f>
        <v>16901</v>
      </c>
      <c r="F22" s="162">
        <f>F11+F21</f>
        <v>17559.8</v>
      </c>
      <c r="G22" s="162">
        <f>G11+G21</f>
        <v>10868.34</v>
      </c>
      <c r="H22" s="162"/>
      <c r="I22" s="162">
        <f>I11+I21</f>
        <v>31934.88</v>
      </c>
      <c r="J22" s="162">
        <f>J11+J21</f>
        <v>17437</v>
      </c>
      <c r="K22" s="162">
        <f>K11+K21</f>
        <v>3071.7999999999993</v>
      </c>
      <c r="L22" s="162">
        <f>L11+L21</f>
        <v>536</v>
      </c>
    </row>
    <row r="23" spans="1:12" ht="14.25">
      <c r="A23" s="94"/>
      <c r="B23" s="94"/>
      <c r="C23" s="94"/>
      <c r="D23" s="94"/>
      <c r="E23" s="94"/>
      <c r="F23" s="94"/>
      <c r="G23" s="94"/>
      <c r="H23" s="94"/>
      <c r="I23" s="94"/>
      <c r="J23" s="94"/>
      <c r="K23" s="94"/>
      <c r="L23" s="94"/>
    </row>
    <row r="24" spans="1:12" ht="14.25">
      <c r="A24" s="94"/>
      <c r="B24" s="94"/>
      <c r="C24" s="94"/>
      <c r="D24" s="94"/>
      <c r="E24" s="94"/>
      <c r="F24" s="94"/>
      <c r="G24" s="94"/>
      <c r="H24" s="94"/>
      <c r="I24" s="94"/>
      <c r="J24" s="94"/>
      <c r="K24" s="94"/>
      <c r="L24" s="94"/>
    </row>
    <row r="25" spans="1:13" ht="14.25">
      <c r="A25" s="98"/>
      <c r="B25" s="96" t="s">
        <v>119</v>
      </c>
      <c r="C25" s="99"/>
      <c r="E25" s="94"/>
      <c r="F25" s="94"/>
      <c r="G25" s="94"/>
      <c r="H25" s="94"/>
      <c r="I25" s="94"/>
      <c r="J25" s="94"/>
      <c r="K25" s="94"/>
      <c r="L25" s="94"/>
      <c r="M25" s="93"/>
    </row>
    <row r="26" spans="1:13" ht="14.25">
      <c r="A26" s="93"/>
      <c r="B26" s="96" t="s">
        <v>120</v>
      </c>
      <c r="C26" s="93"/>
      <c r="E26" s="94"/>
      <c r="F26" s="94"/>
      <c r="G26" s="94"/>
      <c r="H26" s="94"/>
      <c r="I26" s="94"/>
      <c r="J26" s="94"/>
      <c r="K26" s="94"/>
      <c r="L26" s="94"/>
      <c r="M26" s="93"/>
    </row>
    <row r="27" spans="1:13" ht="14.25">
      <c r="A27" s="94"/>
      <c r="B27" s="96" t="s">
        <v>140</v>
      </c>
      <c r="C27" s="94"/>
      <c r="E27" s="94"/>
      <c r="F27" s="94"/>
      <c r="G27" s="94"/>
      <c r="H27" s="94"/>
      <c r="I27" s="94"/>
      <c r="J27" s="94"/>
      <c r="K27" s="94"/>
      <c r="L27" s="94"/>
      <c r="M27" s="93"/>
    </row>
    <row r="28" spans="1:13" ht="14.25">
      <c r="A28" s="93"/>
      <c r="B28" s="96" t="s">
        <v>141</v>
      </c>
      <c r="C28" s="94"/>
      <c r="E28" s="94"/>
      <c r="F28" s="94"/>
      <c r="G28" s="94"/>
      <c r="H28" s="94"/>
      <c r="I28" s="94"/>
      <c r="J28" s="94"/>
      <c r="K28" s="94"/>
      <c r="L28" s="94"/>
      <c r="M28" s="93"/>
    </row>
    <row r="29" spans="1:13" ht="14.25">
      <c r="A29" s="97"/>
      <c r="B29" s="97"/>
      <c r="C29" s="97"/>
      <c r="D29" s="97"/>
      <c r="E29" s="97"/>
      <c r="F29" s="97"/>
      <c r="G29" s="97"/>
      <c r="H29" s="97"/>
      <c r="I29" s="97"/>
      <c r="J29" s="97"/>
      <c r="K29" s="97"/>
      <c r="L29" s="97"/>
      <c r="M29" s="97"/>
    </row>
    <row r="30" spans="1:13" ht="14.25">
      <c r="A30" s="97"/>
      <c r="B30" s="97"/>
      <c r="C30" s="97"/>
      <c r="D30" s="97"/>
      <c r="E30" s="97"/>
      <c r="F30" s="97"/>
      <c r="G30" s="97"/>
      <c r="H30" s="97"/>
      <c r="I30" s="97"/>
      <c r="J30" s="97"/>
      <c r="K30" s="97"/>
      <c r="L30" s="97"/>
      <c r="M30" s="97"/>
    </row>
    <row r="31" spans="1:13" ht="14.25">
      <c r="A31" s="97"/>
      <c r="B31" s="97"/>
      <c r="C31" s="97"/>
      <c r="D31" s="97"/>
      <c r="E31" s="97"/>
      <c r="F31" s="97"/>
      <c r="G31" s="97"/>
      <c r="H31" s="97"/>
      <c r="I31" s="97"/>
      <c r="J31" s="97"/>
      <c r="K31" s="97"/>
      <c r="L31" s="97"/>
      <c r="M31" s="97"/>
    </row>
    <row r="32" spans="1:13" ht="14.25">
      <c r="A32" s="97"/>
      <c r="B32" s="97"/>
      <c r="C32" s="97"/>
      <c r="D32" s="97"/>
      <c r="E32" s="97"/>
      <c r="F32" s="97"/>
      <c r="G32" s="97"/>
      <c r="H32" s="97"/>
      <c r="I32" s="97"/>
      <c r="J32" s="97"/>
      <c r="K32" s="97"/>
      <c r="L32" s="97"/>
      <c r="M32" s="97"/>
    </row>
  </sheetData>
  <sheetProtection/>
  <mergeCells count="8">
    <mergeCell ref="A2:A3"/>
    <mergeCell ref="B2:B3"/>
    <mergeCell ref="C2:C3"/>
    <mergeCell ref="L2:L3"/>
    <mergeCell ref="E2:E3"/>
    <mergeCell ref="K2:K3"/>
    <mergeCell ref="F2:J2"/>
    <mergeCell ref="D2:D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
      <selection activeCell="E35" sqref="E35"/>
    </sheetView>
  </sheetViews>
  <sheetFormatPr defaultColWidth="0" defaultRowHeight="12.75" zeroHeight="1"/>
  <cols>
    <col min="1" max="1" width="5.42187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64.5" customHeight="1">
      <c r="A1" s="230" t="s">
        <v>131</v>
      </c>
      <c r="B1" s="230"/>
      <c r="C1" s="230"/>
      <c r="D1" s="230"/>
      <c r="E1" s="230"/>
    </row>
    <row r="2" spans="2:5" ht="30" customHeight="1">
      <c r="B2" s="14" t="s">
        <v>13</v>
      </c>
      <c r="C2" s="227" t="s">
        <v>307</v>
      </c>
      <c r="D2" s="228"/>
      <c r="E2" s="229"/>
    </row>
    <row r="3" spans="2:5" ht="12" customHeight="1">
      <c r="B3" s="12"/>
      <c r="C3" s="12"/>
      <c r="D3" s="12"/>
      <c r="E3" s="12"/>
    </row>
    <row r="4" spans="2:5" ht="29.25" customHeight="1">
      <c r="B4" s="223" t="s">
        <v>108</v>
      </c>
      <c r="C4" s="224"/>
      <c r="D4" s="224"/>
      <c r="E4" s="224"/>
    </row>
    <row r="5" spans="1:5" ht="6" customHeight="1" thickBot="1">
      <c r="A5" s="16"/>
      <c r="B5" s="12"/>
      <c r="C5" s="12"/>
      <c r="D5" s="12"/>
      <c r="E5" s="12"/>
    </row>
    <row r="6" spans="1:5" ht="45" customHeight="1" thickBot="1">
      <c r="A6" s="17" t="s">
        <v>64</v>
      </c>
      <c r="B6" s="18" t="s">
        <v>106</v>
      </c>
      <c r="C6" s="19" t="s">
        <v>3</v>
      </c>
      <c r="D6" s="20" t="s">
        <v>40</v>
      </c>
      <c r="E6" s="21"/>
    </row>
    <row r="7" spans="1:5" ht="30">
      <c r="A7" s="22" t="s">
        <v>65</v>
      </c>
      <c r="B7" s="23" t="s">
        <v>132</v>
      </c>
      <c r="C7" s="24">
        <v>16901</v>
      </c>
      <c r="D7" s="25">
        <v>17437</v>
      </c>
      <c r="E7" s="12"/>
    </row>
    <row r="8" spans="1:5" ht="15" customHeight="1">
      <c r="A8" s="26" t="s">
        <v>66</v>
      </c>
      <c r="B8" s="23" t="s">
        <v>67</v>
      </c>
      <c r="C8" s="24">
        <v>2751</v>
      </c>
      <c r="D8" s="24">
        <v>4796.8</v>
      </c>
      <c r="E8" s="12"/>
    </row>
    <row r="9" spans="1:5" ht="30">
      <c r="A9" s="26" t="s">
        <v>68</v>
      </c>
      <c r="B9" s="23" t="s">
        <v>107</v>
      </c>
      <c r="C9" s="24"/>
      <c r="D9" s="24">
        <v>9701.08</v>
      </c>
      <c r="E9" s="12"/>
    </row>
    <row r="10" spans="1:5" ht="14.25">
      <c r="A10" s="28" t="s">
        <v>35</v>
      </c>
      <c r="B10" s="27" t="s">
        <v>268</v>
      </c>
      <c r="C10" s="24">
        <v>4000</v>
      </c>
      <c r="D10" s="24">
        <v>4890</v>
      </c>
      <c r="E10" s="12"/>
    </row>
    <row r="11" spans="1:5" ht="28.5">
      <c r="A11" s="28" t="s">
        <v>69</v>
      </c>
      <c r="B11" s="27" t="s">
        <v>309</v>
      </c>
      <c r="C11" s="24">
        <v>3000</v>
      </c>
      <c r="D11" s="24">
        <v>3000</v>
      </c>
      <c r="E11" s="12"/>
    </row>
    <row r="12" spans="1:5" ht="28.5">
      <c r="A12" s="28" t="s">
        <v>308</v>
      </c>
      <c r="B12" s="29" t="s">
        <v>310</v>
      </c>
      <c r="C12" s="30">
        <v>769.22</v>
      </c>
      <c r="D12" s="30">
        <v>769.22</v>
      </c>
      <c r="E12" s="12"/>
    </row>
    <row r="13" spans="1:5" ht="28.5">
      <c r="A13" s="28" t="s">
        <v>326</v>
      </c>
      <c r="B13" s="27" t="s">
        <v>328</v>
      </c>
      <c r="C13" s="24">
        <v>541.86</v>
      </c>
      <c r="D13" s="24">
        <v>541.86</v>
      </c>
      <c r="E13" s="12"/>
    </row>
    <row r="14" spans="1:5" ht="29.25" thickBot="1">
      <c r="A14" s="28" t="s">
        <v>327</v>
      </c>
      <c r="B14" s="27" t="s">
        <v>329</v>
      </c>
      <c r="C14" s="24">
        <v>500</v>
      </c>
      <c r="D14" s="24">
        <v>500</v>
      </c>
      <c r="E14" s="12"/>
    </row>
    <row r="15" spans="1:5" ht="18" customHeight="1" thickBot="1">
      <c r="A15" s="31"/>
      <c r="B15" s="32" t="s">
        <v>2</v>
      </c>
      <c r="C15" s="33">
        <f>SUM(C7:C14)</f>
        <v>28463.08</v>
      </c>
      <c r="D15" s="33">
        <f>D7+D8+D9</f>
        <v>31934.879999999997</v>
      </c>
      <c r="E15" s="12"/>
    </row>
    <row r="16" spans="2:5" ht="12.75" customHeight="1">
      <c r="B16" s="15"/>
      <c r="C16" s="12"/>
      <c r="D16" s="12"/>
      <c r="E16" s="12"/>
    </row>
    <row r="17" spans="1:5" ht="27" customHeight="1" thickBot="1">
      <c r="A17" s="16"/>
      <c r="B17" s="225" t="s">
        <v>109</v>
      </c>
      <c r="C17" s="226"/>
      <c r="D17" s="226"/>
      <c r="E17" s="226"/>
    </row>
    <row r="18" spans="1:5" ht="60" customHeight="1" thickBot="1">
      <c r="A18" s="34"/>
      <c r="B18" s="35" t="s">
        <v>63</v>
      </c>
      <c r="C18" s="36" t="s">
        <v>91</v>
      </c>
      <c r="D18" s="37" t="s">
        <v>92</v>
      </c>
      <c r="E18" s="38" t="s">
        <v>5</v>
      </c>
    </row>
    <row r="19" spans="1:5" s="44" customFormat="1" ht="15">
      <c r="A19" s="39" t="s">
        <v>79</v>
      </c>
      <c r="B19" s="40" t="s">
        <v>133</v>
      </c>
      <c r="C19" s="41" t="s">
        <v>89</v>
      </c>
      <c r="D19" s="42" t="s">
        <v>89</v>
      </c>
      <c r="E19" s="43"/>
    </row>
    <row r="20" spans="1:5" ht="15">
      <c r="A20" s="26" t="s">
        <v>80</v>
      </c>
      <c r="B20" s="148" t="s">
        <v>269</v>
      </c>
      <c r="C20" s="45">
        <v>10141</v>
      </c>
      <c r="D20" s="46">
        <v>10677</v>
      </c>
      <c r="E20" s="47"/>
    </row>
    <row r="21" spans="1:5" ht="15">
      <c r="A21" s="26" t="s">
        <v>83</v>
      </c>
      <c r="B21" s="148" t="s">
        <v>270</v>
      </c>
      <c r="C21" s="24">
        <v>6760</v>
      </c>
      <c r="D21" s="46">
        <v>6760</v>
      </c>
      <c r="E21" s="47"/>
    </row>
    <row r="22" spans="1:5" ht="14.25">
      <c r="A22" s="28"/>
      <c r="B22" s="27"/>
      <c r="C22" s="24"/>
      <c r="D22" s="46"/>
      <c r="E22" s="47"/>
    </row>
    <row r="23" spans="1:5" s="12" customFormat="1" ht="30">
      <c r="A23" s="49"/>
      <c r="B23" s="50" t="s">
        <v>134</v>
      </c>
      <c r="C23" s="51">
        <f>SUM(C20:C22)</f>
        <v>16901</v>
      </c>
      <c r="D23" s="52">
        <f>SUM(D20:D22)</f>
        <v>17437</v>
      </c>
      <c r="E23" s="53"/>
    </row>
    <row r="24" spans="1:5" ht="15">
      <c r="A24" s="54" t="s">
        <v>66</v>
      </c>
      <c r="B24" s="50" t="s">
        <v>67</v>
      </c>
      <c r="C24" s="55" t="s">
        <v>89</v>
      </c>
      <c r="D24" s="56" t="s">
        <v>89</v>
      </c>
      <c r="E24" s="53"/>
    </row>
    <row r="25" spans="1:5" ht="15">
      <c r="A25" s="26" t="s">
        <v>81</v>
      </c>
      <c r="B25" s="27" t="s">
        <v>272</v>
      </c>
      <c r="C25" s="24">
        <v>2751</v>
      </c>
      <c r="D25" s="46">
        <v>4796.8</v>
      </c>
      <c r="E25" s="47"/>
    </row>
    <row r="26" spans="1:5" ht="15">
      <c r="A26" s="26" t="s">
        <v>82</v>
      </c>
      <c r="B26" s="27"/>
      <c r="C26" s="24"/>
      <c r="D26" s="46"/>
      <c r="E26" s="47"/>
    </row>
    <row r="27" spans="1:5" ht="30">
      <c r="A27" s="49"/>
      <c r="B27" s="50" t="s">
        <v>86</v>
      </c>
      <c r="C27" s="51">
        <f>SUM(C25:C26)</f>
        <v>2751</v>
      </c>
      <c r="D27" s="51">
        <f>SUM(D25:D26)</f>
        <v>4796.8</v>
      </c>
      <c r="E27" s="53"/>
    </row>
    <row r="28" spans="1:5" ht="15">
      <c r="A28" s="49" t="s">
        <v>110</v>
      </c>
      <c r="B28" s="50" t="s">
        <v>90</v>
      </c>
      <c r="C28" s="55" t="s">
        <v>89</v>
      </c>
      <c r="D28" s="56" t="s">
        <v>89</v>
      </c>
      <c r="E28" s="53"/>
    </row>
    <row r="29" spans="1:5" ht="15">
      <c r="A29" s="26" t="s">
        <v>35</v>
      </c>
      <c r="B29" s="23" t="s">
        <v>84</v>
      </c>
      <c r="C29" s="24"/>
      <c r="D29" s="46"/>
      <c r="E29" s="47"/>
    </row>
    <row r="30" spans="1:5" ht="14.25">
      <c r="A30" s="28" t="s">
        <v>85</v>
      </c>
      <c r="B30" s="27" t="s">
        <v>268</v>
      </c>
      <c r="C30" s="24">
        <v>4000</v>
      </c>
      <c r="D30" s="46">
        <v>4890</v>
      </c>
      <c r="E30" s="47"/>
    </row>
    <row r="31" spans="1:5" ht="15">
      <c r="A31" s="26" t="s">
        <v>36</v>
      </c>
      <c r="B31" s="23" t="s">
        <v>84</v>
      </c>
      <c r="C31" s="57" t="s">
        <v>89</v>
      </c>
      <c r="D31" s="58" t="s">
        <v>89</v>
      </c>
      <c r="E31" s="47"/>
    </row>
    <row r="32" spans="1:5" ht="14.25">
      <c r="A32" s="28" t="s">
        <v>87</v>
      </c>
      <c r="B32" s="27" t="s">
        <v>311</v>
      </c>
      <c r="C32" s="24">
        <v>3000</v>
      </c>
      <c r="D32" s="46">
        <v>3000</v>
      </c>
      <c r="E32" s="47"/>
    </row>
    <row r="33" spans="1:5" ht="14.25">
      <c r="A33" s="163" t="s">
        <v>312</v>
      </c>
      <c r="B33" s="27" t="s">
        <v>313</v>
      </c>
      <c r="C33" s="24">
        <v>769.22</v>
      </c>
      <c r="D33" s="46">
        <v>769.22</v>
      </c>
      <c r="E33" s="47"/>
    </row>
    <row r="34" spans="1:5" ht="14.25">
      <c r="A34" s="163" t="s">
        <v>330</v>
      </c>
      <c r="B34" s="27" t="s">
        <v>331</v>
      </c>
      <c r="C34" s="24">
        <v>541.86</v>
      </c>
      <c r="D34" s="46">
        <v>541.86</v>
      </c>
      <c r="E34" s="47"/>
    </row>
    <row r="35" spans="1:5" ht="14.25">
      <c r="A35" s="163" t="s">
        <v>332</v>
      </c>
      <c r="B35" s="27" t="s">
        <v>333</v>
      </c>
      <c r="C35" s="24">
        <v>500</v>
      </c>
      <c r="D35" s="46">
        <v>500</v>
      </c>
      <c r="E35" s="47"/>
    </row>
    <row r="36" spans="1:5" ht="30">
      <c r="A36" s="59"/>
      <c r="B36" s="60" t="s">
        <v>88</v>
      </c>
      <c r="C36" s="61">
        <f>SUM(C29:C35)</f>
        <v>8811.08</v>
      </c>
      <c r="D36" s="61">
        <f>SUM(D29:D35)</f>
        <v>9701.08</v>
      </c>
      <c r="E36" s="62"/>
    </row>
    <row r="37" spans="1:5" ht="18.75" customHeight="1">
      <c r="A37" s="63"/>
      <c r="B37" s="64" t="s">
        <v>4</v>
      </c>
      <c r="C37" s="65">
        <f>C36+C27+C23</f>
        <v>28463.08</v>
      </c>
      <c r="D37" s="65">
        <f>D36+D27+D23</f>
        <v>31934.88</v>
      </c>
      <c r="E37" s="66"/>
    </row>
    <row r="38" spans="1:5" ht="27.75" customHeight="1">
      <c r="A38" s="67"/>
      <c r="B38" s="221" t="s">
        <v>103</v>
      </c>
      <c r="C38" s="222"/>
      <c r="D38" s="68">
        <f>D7-D23</f>
        <v>0</v>
      </c>
      <c r="E38" s="69"/>
    </row>
    <row r="39" spans="1:5" s="71" customFormat="1" ht="14.25">
      <c r="A39" s="70"/>
      <c r="C39" s="70"/>
      <c r="D39" s="70"/>
      <c r="E39" s="70"/>
    </row>
    <row r="40" spans="2:5" ht="15">
      <c r="B40" s="72" t="s">
        <v>24</v>
      </c>
      <c r="C40" s="12"/>
      <c r="D40" s="12"/>
      <c r="E40" s="12"/>
    </row>
    <row r="41" spans="2:5" ht="14.25">
      <c r="B41" s="12"/>
      <c r="C41" s="12"/>
      <c r="D41" s="12"/>
      <c r="E41" s="12"/>
    </row>
    <row r="42" ht="15" hidden="1">
      <c r="B42" s="44"/>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sheetData>
  <sheetProtection/>
  <mergeCells count="5">
    <mergeCell ref="B38:C38"/>
    <mergeCell ref="B4:E4"/>
    <mergeCell ref="B17:E17"/>
    <mergeCell ref="C2:E2"/>
    <mergeCell ref="A1:E1"/>
  </mergeCells>
  <hyperlinks>
    <hyperlink ref="B40"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0"/>
  <sheetViews>
    <sheetView zoomScale="80" zoomScaleNormal="80" zoomScalePageLayoutView="0" workbookViewId="0" topLeftCell="A1">
      <selection activeCell="A4" sqref="A4:I4"/>
    </sheetView>
  </sheetViews>
  <sheetFormatPr defaultColWidth="0" defaultRowHeight="12.75" zeroHeight="1"/>
  <cols>
    <col min="1" max="1" width="3.8515625" style="11" customWidth="1"/>
    <col min="2" max="2" width="14.00390625" style="77" customWidth="1"/>
    <col min="3" max="3" width="20.8515625" style="77" customWidth="1"/>
    <col min="4" max="4" width="13.00390625" style="11" customWidth="1"/>
    <col min="5" max="5" width="12.421875" style="11" customWidth="1"/>
    <col min="6" max="6" width="10.57421875" style="11" customWidth="1"/>
    <col min="7" max="7" width="12.28125" style="11" customWidth="1"/>
    <col min="8" max="8" width="17.00390625" style="11" customWidth="1"/>
    <col min="9" max="9" width="34.57421875" style="77" customWidth="1"/>
    <col min="10" max="10" width="3.28125" style="12" customWidth="1"/>
    <col min="11" max="16384" width="0" style="11" hidden="1" customWidth="1"/>
  </cols>
  <sheetData>
    <row r="1" spans="1:9" ht="35.25" customHeight="1">
      <c r="A1" s="231" t="s">
        <v>135</v>
      </c>
      <c r="B1" s="231"/>
      <c r="C1" s="231"/>
      <c r="D1" s="231"/>
      <c r="E1" s="231"/>
      <c r="F1" s="231"/>
      <c r="G1" s="231"/>
      <c r="H1" s="231"/>
      <c r="I1" s="231"/>
    </row>
    <row r="2" spans="1:9" ht="14.25">
      <c r="A2" s="73" t="s">
        <v>23</v>
      </c>
      <c r="B2" s="15"/>
      <c r="C2" s="15"/>
      <c r="D2" s="12"/>
      <c r="E2" s="12"/>
      <c r="F2" s="12"/>
      <c r="G2" s="12"/>
      <c r="H2" s="12"/>
      <c r="I2" s="15"/>
    </row>
    <row r="3" spans="1:9" ht="14.25">
      <c r="A3" s="73"/>
      <c r="B3" s="15"/>
      <c r="C3" s="15"/>
      <c r="D3" s="12"/>
      <c r="E3" s="12"/>
      <c r="F3" s="12"/>
      <c r="G3" s="12"/>
      <c r="H3" s="12"/>
      <c r="I3" s="15"/>
    </row>
    <row r="4" spans="1:9" ht="27.75" customHeight="1">
      <c r="A4" s="232" t="s">
        <v>335</v>
      </c>
      <c r="B4" s="233"/>
      <c r="C4" s="233"/>
      <c r="D4" s="233"/>
      <c r="E4" s="234"/>
      <c r="F4" s="234"/>
      <c r="G4" s="234"/>
      <c r="H4" s="234"/>
      <c r="I4" s="235"/>
    </row>
    <row r="5" spans="1:9" ht="14.25">
      <c r="A5" s="12"/>
      <c r="B5" s="15"/>
      <c r="C5" s="15"/>
      <c r="D5" s="12"/>
      <c r="E5" s="12"/>
      <c r="F5" s="12"/>
      <c r="G5" s="12"/>
      <c r="H5" s="12"/>
      <c r="I5" s="15"/>
    </row>
    <row r="6" spans="1:9" ht="15.75" thickBot="1">
      <c r="A6" s="13" t="s">
        <v>104</v>
      </c>
      <c r="B6" s="15"/>
      <c r="C6" s="15"/>
      <c r="D6" s="12"/>
      <c r="E6" s="12"/>
      <c r="F6" s="12"/>
      <c r="G6" s="12"/>
      <c r="H6" s="12"/>
      <c r="I6" s="15"/>
    </row>
    <row r="7" spans="1:10" s="77" customFormat="1" ht="60.75" thickBot="1">
      <c r="A7" s="74" t="s">
        <v>26</v>
      </c>
      <c r="B7" s="75" t="s">
        <v>8</v>
      </c>
      <c r="C7" s="75" t="s">
        <v>6</v>
      </c>
      <c r="D7" s="75" t="s">
        <v>7</v>
      </c>
      <c r="E7" s="75" t="s">
        <v>9</v>
      </c>
      <c r="F7" s="75" t="s">
        <v>10</v>
      </c>
      <c r="G7" s="75" t="s">
        <v>111</v>
      </c>
      <c r="H7" s="75" t="s">
        <v>41</v>
      </c>
      <c r="I7" s="76" t="s">
        <v>11</v>
      </c>
      <c r="J7" s="15"/>
    </row>
    <row r="8" spans="1:9" ht="14.25">
      <c r="A8" s="78" t="s">
        <v>65</v>
      </c>
      <c r="B8" s="79"/>
      <c r="C8" s="79"/>
      <c r="D8" s="78"/>
      <c r="E8" s="80"/>
      <c r="F8" s="80"/>
      <c r="G8" s="45">
        <v>31934.88</v>
      </c>
      <c r="H8" s="45">
        <v>17437</v>
      </c>
      <c r="I8" s="79"/>
    </row>
    <row r="9" spans="1:9" ht="14.25">
      <c r="A9" s="78" t="s">
        <v>66</v>
      </c>
      <c r="B9" s="79"/>
      <c r="C9" s="79"/>
      <c r="D9" s="48"/>
      <c r="E9" s="80"/>
      <c r="F9" s="80"/>
      <c r="G9" s="24"/>
      <c r="H9" s="24"/>
      <c r="I9" s="47"/>
    </row>
    <row r="10" spans="1:9" ht="14.25">
      <c r="A10" s="78" t="s">
        <v>68</v>
      </c>
      <c r="B10" s="79"/>
      <c r="C10" s="79"/>
      <c r="D10" s="48"/>
      <c r="E10" s="80"/>
      <c r="F10" s="80"/>
      <c r="G10" s="24"/>
      <c r="H10" s="24"/>
      <c r="I10" s="47"/>
    </row>
    <row r="11" spans="1:9" ht="14.25">
      <c r="A11" s="78" t="s">
        <v>93</v>
      </c>
      <c r="B11" s="79"/>
      <c r="C11" s="79"/>
      <c r="D11" s="48"/>
      <c r="E11" s="80"/>
      <c r="F11" s="80"/>
      <c r="G11" s="24"/>
      <c r="H11" s="24"/>
      <c r="I11" s="47"/>
    </row>
    <row r="12" spans="1:9" ht="14.25">
      <c r="A12" s="78" t="s">
        <v>94</v>
      </c>
      <c r="B12" s="79"/>
      <c r="C12" s="79"/>
      <c r="D12" s="48"/>
      <c r="E12" s="80"/>
      <c r="F12" s="80"/>
      <c r="G12" s="24"/>
      <c r="H12" s="24"/>
      <c r="I12" s="47"/>
    </row>
    <row r="13" spans="1:9" ht="14.25">
      <c r="A13" s="78" t="s">
        <v>95</v>
      </c>
      <c r="B13" s="79"/>
      <c r="C13" s="79"/>
      <c r="D13" s="48"/>
      <c r="E13" s="80"/>
      <c r="F13" s="80"/>
      <c r="G13" s="24"/>
      <c r="H13" s="24"/>
      <c r="I13" s="47"/>
    </row>
    <row r="14" spans="1:9" ht="14.25">
      <c r="A14" s="78" t="s">
        <v>96</v>
      </c>
      <c r="B14" s="79"/>
      <c r="C14" s="79"/>
      <c r="D14" s="48"/>
      <c r="E14" s="80"/>
      <c r="F14" s="80"/>
      <c r="G14" s="24"/>
      <c r="H14" s="24"/>
      <c r="I14" s="47"/>
    </row>
    <row r="15" spans="1:9" ht="14.25">
      <c r="A15" s="78" t="s">
        <v>97</v>
      </c>
      <c r="B15" s="79"/>
      <c r="C15" s="79"/>
      <c r="D15" s="48"/>
      <c r="E15" s="80"/>
      <c r="F15" s="80"/>
      <c r="G15" s="24"/>
      <c r="H15" s="24"/>
      <c r="I15" s="47"/>
    </row>
    <row r="16" spans="1:9" ht="14.25">
      <c r="A16" s="78" t="s">
        <v>98</v>
      </c>
      <c r="B16" s="47"/>
      <c r="C16" s="47"/>
      <c r="D16" s="48"/>
      <c r="E16" s="80"/>
      <c r="F16" s="80"/>
      <c r="G16" s="24"/>
      <c r="H16" s="24"/>
      <c r="I16" s="47"/>
    </row>
    <row r="17" spans="1:9" ht="14.25">
      <c r="A17" s="78" t="s">
        <v>99</v>
      </c>
      <c r="B17" s="47"/>
      <c r="C17" s="47"/>
      <c r="D17" s="48"/>
      <c r="E17" s="80"/>
      <c r="F17" s="80"/>
      <c r="G17" s="24"/>
      <c r="H17" s="24"/>
      <c r="I17" s="47"/>
    </row>
    <row r="18" spans="1:9" ht="14.25">
      <c r="A18" s="78" t="s">
        <v>100</v>
      </c>
      <c r="B18" s="47"/>
      <c r="C18" s="47"/>
      <c r="D18" s="48"/>
      <c r="E18" s="80"/>
      <c r="F18" s="80"/>
      <c r="G18" s="24"/>
      <c r="H18" s="24"/>
      <c r="I18" s="47"/>
    </row>
    <row r="19" spans="1:9" ht="14.25">
      <c r="A19" s="78" t="s">
        <v>101</v>
      </c>
      <c r="B19" s="47"/>
      <c r="C19" s="47"/>
      <c r="D19" s="48"/>
      <c r="E19" s="80"/>
      <c r="F19" s="80"/>
      <c r="G19" s="24"/>
      <c r="H19" s="24"/>
      <c r="I19" s="47"/>
    </row>
    <row r="20" spans="1:9" ht="14.25">
      <c r="A20" s="78" t="s">
        <v>102</v>
      </c>
      <c r="B20" s="47"/>
      <c r="C20" s="47"/>
      <c r="D20" s="48"/>
      <c r="E20" s="80"/>
      <c r="F20" s="80"/>
      <c r="G20" s="24"/>
      <c r="H20" s="24"/>
      <c r="I20" s="47"/>
    </row>
    <row r="21" spans="1:9" ht="14.25">
      <c r="A21" s="48"/>
      <c r="B21" s="47"/>
      <c r="C21" s="47"/>
      <c r="D21" s="48"/>
      <c r="E21" s="80"/>
      <c r="F21" s="80"/>
      <c r="G21" s="24"/>
      <c r="H21" s="24"/>
      <c r="I21" s="47"/>
    </row>
    <row r="22" spans="1:9" ht="15">
      <c r="A22" s="240" t="s">
        <v>12</v>
      </c>
      <c r="B22" s="241"/>
      <c r="C22" s="241"/>
      <c r="D22" s="241"/>
      <c r="E22" s="241"/>
      <c r="F22" s="242"/>
      <c r="G22" s="52">
        <f>SUM(G8:G21)</f>
        <v>31934.88</v>
      </c>
      <c r="H22" s="52">
        <f>SUM(H8:H21)</f>
        <v>17437</v>
      </c>
      <c r="I22" s="81"/>
    </row>
    <row r="23" spans="1:9" ht="15.75" thickBot="1">
      <c r="A23" s="82"/>
      <c r="B23" s="82"/>
      <c r="C23" s="82"/>
      <c r="D23" s="82"/>
      <c r="E23" s="82"/>
      <c r="F23" s="82"/>
      <c r="G23" s="83"/>
      <c r="H23" s="83"/>
      <c r="I23" s="84"/>
    </row>
    <row r="24" spans="1:9" ht="103.5" customHeight="1" thickBot="1">
      <c r="A24" s="243" t="s">
        <v>37</v>
      </c>
      <c r="B24" s="244"/>
      <c r="C24" s="244"/>
      <c r="D24" s="244"/>
      <c r="E24" s="244"/>
      <c r="F24" s="244"/>
      <c r="G24" s="245"/>
      <c r="H24" s="85">
        <f>'Lisa 1'!D7</f>
        <v>17437</v>
      </c>
      <c r="I24" s="238" t="s">
        <v>116</v>
      </c>
    </row>
    <row r="25" spans="1:9" ht="94.5" customHeight="1" thickBot="1">
      <c r="A25" s="243" t="s">
        <v>38</v>
      </c>
      <c r="B25" s="244"/>
      <c r="C25" s="244"/>
      <c r="D25" s="244"/>
      <c r="E25" s="244"/>
      <c r="F25" s="244"/>
      <c r="G25" s="245"/>
      <c r="H25" s="86">
        <f>H24-H22</f>
        <v>0</v>
      </c>
      <c r="I25" s="239"/>
    </row>
    <row r="26" spans="1:9" ht="14.25">
      <c r="A26" s="12"/>
      <c r="B26" s="15"/>
      <c r="C26" s="15"/>
      <c r="D26" s="12"/>
      <c r="E26" s="12"/>
      <c r="F26" s="12"/>
      <c r="G26" s="12"/>
      <c r="H26" s="12"/>
      <c r="I26" s="15"/>
    </row>
    <row r="27" spans="1:9" ht="15">
      <c r="A27" s="236" t="s">
        <v>25</v>
      </c>
      <c r="B27" s="237"/>
      <c r="C27" s="237"/>
      <c r="D27" s="237"/>
      <c r="E27" s="237"/>
      <c r="F27" s="237"/>
      <c r="G27" s="237"/>
      <c r="H27" s="237"/>
      <c r="I27" s="237"/>
    </row>
    <row r="28" spans="1:9" ht="13.5" customHeight="1">
      <c r="A28" s="12"/>
      <c r="B28" s="15"/>
      <c r="C28" s="15"/>
      <c r="D28" s="12"/>
      <c r="E28" s="12"/>
      <c r="F28" s="12"/>
      <c r="G28" s="12"/>
      <c r="H28" s="12"/>
      <c r="I28" s="15"/>
    </row>
    <row r="29" ht="14.25" hidden="1"/>
    <row r="30" spans="1:9" ht="14.25" hidden="1">
      <c r="A30" s="12"/>
      <c r="B30" s="15"/>
      <c r="C30" s="15"/>
      <c r="D30" s="12"/>
      <c r="E30" s="12"/>
      <c r="F30" s="12"/>
      <c r="G30" s="12"/>
      <c r="H30" s="12"/>
      <c r="I30" s="15"/>
    </row>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row r="150" ht="14.25"/>
    <row r="151" ht="14.25"/>
    <row r="152" ht="14.25"/>
    <row r="153" ht="14.25"/>
    <row r="154" ht="14.25"/>
    <row r="155" ht="14.25"/>
  </sheetData>
  <sheetProtection/>
  <mergeCells count="7">
    <mergeCell ref="A1:I1"/>
    <mergeCell ref="A4:I4"/>
    <mergeCell ref="A27:I27"/>
    <mergeCell ref="I24:I25"/>
    <mergeCell ref="A22:F22"/>
    <mergeCell ref="A24:G24"/>
    <mergeCell ref="A25:G25"/>
  </mergeCells>
  <hyperlinks>
    <hyperlink ref="A27"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tabSelected="1" zoomScaleSheetLayoutView="100" workbookViewId="0" topLeftCell="A1">
      <selection activeCell="B17" sqref="B17"/>
    </sheetView>
  </sheetViews>
  <sheetFormatPr defaultColWidth="0" defaultRowHeight="12.75" zeroHeight="1"/>
  <cols>
    <col min="1" max="1" width="3.28125" style="167" customWidth="1"/>
    <col min="2" max="2" width="105.7109375" style="167" customWidth="1"/>
    <col min="3" max="3" width="9.140625" style="167" customWidth="1"/>
    <col min="4" max="16384" width="0" style="168" hidden="1" customWidth="1"/>
  </cols>
  <sheetData>
    <row r="1" spans="2:11" ht="30">
      <c r="B1" s="166" t="s">
        <v>22</v>
      </c>
      <c r="J1" s="169"/>
      <c r="K1" s="169"/>
    </row>
    <row r="2" spans="2:5" ht="32.25" customHeight="1">
      <c r="B2" s="170" t="s">
        <v>337</v>
      </c>
      <c r="C2" s="171"/>
      <c r="D2" s="172"/>
      <c r="E2" s="172"/>
    </row>
    <row r="3" ht="15.75" customHeight="1">
      <c r="B3" s="173"/>
    </row>
    <row r="4" spans="2:11" ht="15">
      <c r="B4" s="174" t="s">
        <v>48</v>
      </c>
      <c r="K4" s="169"/>
    </row>
    <row r="5" ht="16.5" customHeight="1">
      <c r="B5" s="175" t="s">
        <v>70</v>
      </c>
    </row>
    <row r="6" ht="186.75" customHeight="1">
      <c r="B6" s="176" t="s">
        <v>338</v>
      </c>
    </row>
    <row r="7" ht="28.5">
      <c r="B7" s="175" t="s">
        <v>75</v>
      </c>
    </row>
    <row r="8" ht="18.75" customHeight="1">
      <c r="B8" s="177" t="s">
        <v>76</v>
      </c>
    </row>
    <row r="9" ht="99" customHeight="1">
      <c r="B9" s="178" t="s">
        <v>280</v>
      </c>
    </row>
    <row r="10" ht="17.25" customHeight="1">
      <c r="B10" s="177" t="s">
        <v>71</v>
      </c>
    </row>
    <row r="11" ht="45.75" customHeight="1">
      <c r="B11" s="176" t="s">
        <v>339</v>
      </c>
    </row>
    <row r="12" ht="18.75" customHeight="1">
      <c r="B12" s="177" t="s">
        <v>72</v>
      </c>
    </row>
    <row r="13" ht="39.75" customHeight="1">
      <c r="B13" s="191">
        <v>1219</v>
      </c>
    </row>
    <row r="14" ht="16.5" customHeight="1">
      <c r="B14" s="177" t="s">
        <v>73</v>
      </c>
    </row>
    <row r="15" ht="35.25" customHeight="1">
      <c r="B15" s="176" t="s">
        <v>285</v>
      </c>
    </row>
    <row r="16" ht="26.25" customHeight="1">
      <c r="B16" s="177" t="s">
        <v>74</v>
      </c>
    </row>
    <row r="17" ht="63.75" customHeight="1">
      <c r="B17" s="176" t="s">
        <v>347</v>
      </c>
    </row>
    <row r="18" ht="14.25">
      <c r="B18" s="177" t="s">
        <v>77</v>
      </c>
    </row>
    <row r="19" ht="60" customHeight="1">
      <c r="B19" s="176" t="s">
        <v>281</v>
      </c>
    </row>
    <row r="20" ht="14.25">
      <c r="B20" s="177" t="s">
        <v>78</v>
      </c>
    </row>
    <row r="21" ht="14.25">
      <c r="B21" s="179"/>
    </row>
    <row r="22" ht="18" customHeight="1">
      <c r="B22" s="180"/>
    </row>
    <row r="23" ht="15">
      <c r="B23" s="181" t="s">
        <v>42</v>
      </c>
    </row>
    <row r="24" ht="57">
      <c r="B24" s="177" t="s">
        <v>43</v>
      </c>
    </row>
    <row r="25" ht="15.75" customHeight="1">
      <c r="B25" s="182"/>
    </row>
    <row r="26" ht="15">
      <c r="B26" s="183" t="s">
        <v>49</v>
      </c>
    </row>
    <row r="27" ht="14.25">
      <c r="B27" s="184" t="s">
        <v>60</v>
      </c>
    </row>
    <row r="28" ht="349.5" customHeight="1">
      <c r="B28" s="176" t="s">
        <v>345</v>
      </c>
    </row>
    <row r="29" ht="15">
      <c r="B29" s="183" t="s">
        <v>46</v>
      </c>
    </row>
    <row r="30" ht="14.25">
      <c r="B30" s="185" t="s">
        <v>44</v>
      </c>
    </row>
    <row r="31" ht="68.25" customHeight="1">
      <c r="B31" s="176" t="s">
        <v>340</v>
      </c>
    </row>
    <row r="32" ht="15">
      <c r="B32" s="183" t="s">
        <v>47</v>
      </c>
    </row>
    <row r="33" ht="14.25">
      <c r="B33" s="185" t="s">
        <v>45</v>
      </c>
    </row>
    <row r="34" ht="240.75" customHeight="1">
      <c r="B34" s="176" t="s">
        <v>341</v>
      </c>
    </row>
    <row r="35" ht="15">
      <c r="B35" s="183" t="s">
        <v>51</v>
      </c>
    </row>
    <row r="36" ht="14.25">
      <c r="B36" s="186" t="s">
        <v>50</v>
      </c>
    </row>
    <row r="37" ht="22.5" customHeight="1">
      <c r="B37" s="187" t="s">
        <v>282</v>
      </c>
    </row>
    <row r="38" ht="42.75">
      <c r="B38" s="186" t="s">
        <v>52</v>
      </c>
    </row>
    <row r="39" ht="30" customHeight="1">
      <c r="B39" s="188"/>
    </row>
    <row r="40" ht="15">
      <c r="B40" s="183" t="s">
        <v>53</v>
      </c>
    </row>
    <row r="41" ht="14.25">
      <c r="B41" s="185" t="s">
        <v>54</v>
      </c>
    </row>
    <row r="42" ht="60" customHeight="1">
      <c r="B42" s="176" t="s">
        <v>283</v>
      </c>
    </row>
    <row r="43" ht="15">
      <c r="B43" s="183" t="s">
        <v>55</v>
      </c>
    </row>
    <row r="44" ht="28.5">
      <c r="B44" s="177" t="s">
        <v>56</v>
      </c>
    </row>
    <row r="45" ht="51" customHeight="1">
      <c r="B45" s="176" t="s">
        <v>342</v>
      </c>
    </row>
    <row r="46" ht="15">
      <c r="B46" s="183" t="s">
        <v>57</v>
      </c>
    </row>
    <row r="47" ht="28.5">
      <c r="B47" s="189" t="s">
        <v>58</v>
      </c>
    </row>
    <row r="48" ht="66" customHeight="1">
      <c r="B48" s="176" t="s">
        <v>343</v>
      </c>
    </row>
    <row r="49" ht="28.5" customHeight="1">
      <c r="B49" s="185" t="s">
        <v>59</v>
      </c>
    </row>
    <row r="50" ht="51.75" customHeight="1">
      <c r="B50" s="176" t="s">
        <v>346</v>
      </c>
    </row>
    <row r="51" ht="14.25">
      <c r="B51" s="190"/>
    </row>
    <row r="52" ht="14.25">
      <c r="B52" s="190"/>
    </row>
    <row r="53" ht="14.25">
      <c r="B53" s="190"/>
    </row>
    <row r="54" ht="28.5" customHeight="1">
      <c r="B54" s="190"/>
    </row>
    <row r="55" ht="14.25">
      <c r="B55" s="190"/>
    </row>
    <row r="56" ht="14.25">
      <c r="B56" s="190"/>
    </row>
    <row r="57" ht="14.25">
      <c r="B57" s="190"/>
    </row>
    <row r="58" ht="14.25">
      <c r="B58" s="190"/>
    </row>
    <row r="59" ht="14.25">
      <c r="B59" s="190"/>
    </row>
    <row r="60" ht="14.25">
      <c r="B60" s="190"/>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zoomScale="90" zoomScaleNormal="90" zoomScalePageLayoutView="0" workbookViewId="0" topLeftCell="A16">
      <selection activeCell="E6" sqref="E6"/>
    </sheetView>
  </sheetViews>
  <sheetFormatPr defaultColWidth="8.8515625" defaultRowHeight="12.75"/>
  <cols>
    <col min="1" max="1" width="69.7109375" style="11" customWidth="1"/>
    <col min="2" max="2" width="9.57421875" style="11" customWidth="1"/>
    <col min="3" max="16384" width="8.8515625" style="11" customWidth="1"/>
  </cols>
  <sheetData>
    <row r="1" spans="1:3" ht="68.25" customHeight="1">
      <c r="A1" s="118"/>
      <c r="B1" s="250" t="s">
        <v>151</v>
      </c>
      <c r="C1" s="250"/>
    </row>
    <row r="2" ht="192.75" thickBot="1">
      <c r="A2" s="87" t="s">
        <v>167</v>
      </c>
    </row>
    <row r="3" spans="2:3" ht="15" thickBot="1">
      <c r="B3" s="251" t="s">
        <v>241</v>
      </c>
      <c r="C3" s="252"/>
    </row>
    <row r="4" spans="1:3" s="77" customFormat="1" ht="48.75" customHeight="1" thickBot="1">
      <c r="A4" s="103" t="s">
        <v>168</v>
      </c>
      <c r="B4" s="117" t="s">
        <v>169</v>
      </c>
      <c r="C4" s="117" t="s">
        <v>170</v>
      </c>
    </row>
    <row r="5" spans="1:3" ht="15">
      <c r="A5" s="104" t="s">
        <v>152</v>
      </c>
      <c r="B5" s="115"/>
      <c r="C5" s="116"/>
    </row>
    <row r="6" spans="1:3" ht="43.5">
      <c r="A6" s="105" t="s">
        <v>153</v>
      </c>
      <c r="B6" s="150">
        <v>0</v>
      </c>
      <c r="C6" s="151">
        <v>0</v>
      </c>
    </row>
    <row r="7" spans="1:3" ht="45">
      <c r="A7" s="105" t="s">
        <v>154</v>
      </c>
      <c r="B7" s="111">
        <v>1</v>
      </c>
      <c r="C7" s="149" t="s">
        <v>336</v>
      </c>
    </row>
    <row r="8" spans="1:3" ht="29.25">
      <c r="A8" s="105" t="s">
        <v>155</v>
      </c>
      <c r="B8" s="111">
        <v>0</v>
      </c>
      <c r="C8" s="112">
        <v>1</v>
      </c>
    </row>
    <row r="9" spans="1:3" ht="29.25">
      <c r="A9" s="105" t="s">
        <v>156</v>
      </c>
      <c r="B9" s="111">
        <v>3</v>
      </c>
      <c r="C9" s="112">
        <v>3</v>
      </c>
    </row>
    <row r="10" spans="1:3" ht="15.75" thickBot="1">
      <c r="A10" s="106" t="s">
        <v>157</v>
      </c>
      <c r="B10" s="113"/>
      <c r="C10" s="114"/>
    </row>
    <row r="11" spans="1:3" ht="15">
      <c r="A11" s="104" t="s">
        <v>158</v>
      </c>
      <c r="B11" s="246">
        <v>0</v>
      </c>
      <c r="C11" s="248">
        <v>1</v>
      </c>
    </row>
    <row r="12" spans="1:3" ht="28.5">
      <c r="A12" s="107" t="s">
        <v>146</v>
      </c>
      <c r="B12" s="247"/>
      <c r="C12" s="249"/>
    </row>
    <row r="13" spans="1:3" ht="57.75">
      <c r="A13" s="108" t="s">
        <v>159</v>
      </c>
      <c r="B13" s="111">
        <v>2</v>
      </c>
      <c r="C13" s="112">
        <v>2</v>
      </c>
    </row>
    <row r="14" spans="1:3" ht="15.75" thickBot="1">
      <c r="A14" s="109" t="s">
        <v>147</v>
      </c>
      <c r="B14" s="113"/>
      <c r="C14" s="114"/>
    </row>
    <row r="15" spans="1:3" ht="30">
      <c r="A15" s="104" t="s">
        <v>160</v>
      </c>
      <c r="B15" s="246">
        <v>2</v>
      </c>
      <c r="C15" s="248">
        <v>5</v>
      </c>
    </row>
    <row r="16" spans="1:3" ht="15">
      <c r="A16" s="105" t="s">
        <v>161</v>
      </c>
      <c r="B16" s="247"/>
      <c r="C16" s="249"/>
    </row>
    <row r="17" spans="1:3" ht="29.25">
      <c r="A17" s="105" t="s">
        <v>162</v>
      </c>
      <c r="B17" s="111">
        <v>2</v>
      </c>
      <c r="C17" s="112">
        <v>3</v>
      </c>
    </row>
    <row r="18" spans="1:3" ht="15">
      <c r="A18" s="105" t="s">
        <v>163</v>
      </c>
      <c r="B18" s="111">
        <v>700</v>
      </c>
      <c r="C18" s="112">
        <v>736</v>
      </c>
    </row>
    <row r="19" spans="1:3" ht="15">
      <c r="A19" s="105" t="s">
        <v>164</v>
      </c>
      <c r="B19" s="111">
        <v>300</v>
      </c>
      <c r="C19" s="112">
        <v>456</v>
      </c>
    </row>
    <row r="20" spans="1:3" ht="15.75" thickBot="1">
      <c r="A20" s="106" t="s">
        <v>165</v>
      </c>
      <c r="B20" s="113"/>
      <c r="C20" s="114"/>
    </row>
    <row r="21" spans="1:3" ht="30">
      <c r="A21" s="104" t="s">
        <v>166</v>
      </c>
      <c r="B21" s="246">
        <v>2</v>
      </c>
      <c r="C21" s="248">
        <v>2</v>
      </c>
    </row>
    <row r="22" spans="1:3" ht="28.5">
      <c r="A22" s="105" t="s">
        <v>148</v>
      </c>
      <c r="B22" s="247"/>
      <c r="C22" s="249"/>
    </row>
    <row r="23" spans="1:3" ht="28.5">
      <c r="A23" s="107" t="s">
        <v>149</v>
      </c>
      <c r="B23" s="111">
        <v>7</v>
      </c>
      <c r="C23" s="112">
        <v>8</v>
      </c>
    </row>
    <row r="24" spans="1:3" ht="15.75" thickBot="1">
      <c r="A24" s="110" t="s">
        <v>150</v>
      </c>
      <c r="B24" s="113"/>
      <c r="C24" s="114"/>
    </row>
  </sheetData>
  <sheetProtection/>
  <mergeCells count="8">
    <mergeCell ref="B21:B22"/>
    <mergeCell ref="C21:C22"/>
    <mergeCell ref="B1:C1"/>
    <mergeCell ref="B3:C3"/>
    <mergeCell ref="B11:B12"/>
    <mergeCell ref="C11:C12"/>
    <mergeCell ref="B15:B16"/>
    <mergeCell ref="C15:C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8"/>
  <sheetViews>
    <sheetView zoomScalePageLayoutView="0" workbookViewId="0" topLeftCell="A1">
      <selection activeCell="B6" sqref="B6"/>
    </sheetView>
  </sheetViews>
  <sheetFormatPr defaultColWidth="9.140625" defaultRowHeight="12.75"/>
  <cols>
    <col min="1" max="1" width="3.57421875" style="0" customWidth="1"/>
    <col min="2" max="2" width="58.140625" style="0" customWidth="1"/>
    <col min="3" max="3" width="5.421875" style="0" customWidth="1"/>
    <col min="4" max="4" width="4.421875" style="0" customWidth="1"/>
    <col min="5" max="5" width="18.421875" style="0" customWidth="1"/>
  </cols>
  <sheetData>
    <row r="1" spans="1:5" ht="33" customHeight="1">
      <c r="A1" s="253" t="s">
        <v>344</v>
      </c>
      <c r="B1" s="253"/>
      <c r="C1" s="253"/>
      <c r="D1" s="253"/>
      <c r="E1" s="253"/>
    </row>
    <row r="2" spans="1:5" ht="33" customHeight="1" thickBot="1">
      <c r="A2" s="137"/>
      <c r="B2" s="137"/>
      <c r="C2" s="137"/>
      <c r="D2" s="137"/>
      <c r="E2" s="137"/>
    </row>
    <row r="3" spans="1:5" ht="15.75" thickBot="1">
      <c r="A3" s="138"/>
      <c r="B3" s="119" t="s">
        <v>171</v>
      </c>
      <c r="C3" s="138" t="s">
        <v>172</v>
      </c>
      <c r="D3" s="139" t="s">
        <v>173</v>
      </c>
      <c r="E3" s="139" t="s">
        <v>174</v>
      </c>
    </row>
    <row r="4" spans="1:5" ht="30.75" thickBot="1">
      <c r="A4" s="120" t="s">
        <v>175</v>
      </c>
      <c r="B4" s="121" t="s">
        <v>176</v>
      </c>
      <c r="C4" s="140"/>
      <c r="D4" s="122"/>
      <c r="E4" s="122"/>
    </row>
    <row r="5" spans="1:5" s="125" customFormat="1" ht="29.25" thickBot="1">
      <c r="A5" s="123" t="s">
        <v>177</v>
      </c>
      <c r="B5" s="124" t="s">
        <v>178</v>
      </c>
      <c r="C5" s="124" t="s">
        <v>89</v>
      </c>
      <c r="D5" s="124"/>
      <c r="E5" s="124"/>
    </row>
    <row r="6" spans="1:5" s="125" customFormat="1" ht="42.75">
      <c r="A6" s="254" t="s">
        <v>179</v>
      </c>
      <c r="B6" s="126" t="s">
        <v>180</v>
      </c>
      <c r="C6" s="256" t="s">
        <v>89</v>
      </c>
      <c r="D6" s="256"/>
      <c r="E6" s="256"/>
    </row>
    <row r="7" spans="1:5" s="125" customFormat="1" ht="25.5">
      <c r="A7" s="258"/>
      <c r="B7" s="127" t="s">
        <v>181</v>
      </c>
      <c r="C7" s="259"/>
      <c r="D7" s="259"/>
      <c r="E7" s="259"/>
    </row>
    <row r="8" spans="1:5" s="125" customFormat="1" ht="15" thickBot="1">
      <c r="A8" s="255"/>
      <c r="B8" s="128"/>
      <c r="C8" s="257"/>
      <c r="D8" s="257"/>
      <c r="E8" s="257"/>
    </row>
    <row r="9" spans="1:5" s="125" customFormat="1" ht="29.25" thickBot="1">
      <c r="A9" s="123" t="s">
        <v>182</v>
      </c>
      <c r="B9" s="124" t="s">
        <v>183</v>
      </c>
      <c r="C9" s="124" t="s">
        <v>89</v>
      </c>
      <c r="D9" s="124"/>
      <c r="E9" s="124"/>
    </row>
    <row r="10" spans="1:5" s="125" customFormat="1" ht="29.25" thickBot="1">
      <c r="A10" s="123" t="s">
        <v>184</v>
      </c>
      <c r="B10" s="124" t="s">
        <v>185</v>
      </c>
      <c r="C10" s="124" t="s">
        <v>89</v>
      </c>
      <c r="D10" s="124"/>
      <c r="E10" s="124"/>
    </row>
    <row r="11" spans="1:5" s="125" customFormat="1" ht="28.5">
      <c r="A11" s="254" t="s">
        <v>186</v>
      </c>
      <c r="B11" s="126" t="s">
        <v>187</v>
      </c>
      <c r="C11" s="256"/>
      <c r="D11" s="256"/>
      <c r="E11" s="260"/>
    </row>
    <row r="12" spans="1:5" s="125" customFormat="1" ht="15" thickBot="1">
      <c r="A12" s="255"/>
      <c r="B12" s="129" t="s">
        <v>188</v>
      </c>
      <c r="C12" s="257"/>
      <c r="D12" s="257"/>
      <c r="E12" s="261"/>
    </row>
    <row r="13" spans="1:5" s="125" customFormat="1" ht="28.5">
      <c r="A13" s="254" t="s">
        <v>189</v>
      </c>
      <c r="B13" s="126" t="s">
        <v>190</v>
      </c>
      <c r="C13" s="256"/>
      <c r="D13" s="256"/>
      <c r="E13" s="256"/>
    </row>
    <row r="14" spans="1:5" s="125" customFormat="1" ht="15" thickBot="1">
      <c r="A14" s="255"/>
      <c r="B14" s="129" t="s">
        <v>191</v>
      </c>
      <c r="C14" s="257"/>
      <c r="D14" s="257"/>
      <c r="E14" s="257"/>
    </row>
    <row r="15" spans="1:5" s="125" customFormat="1" ht="15.75" thickBot="1">
      <c r="A15" s="130"/>
      <c r="B15" s="131" t="s">
        <v>192</v>
      </c>
      <c r="C15" s="132"/>
      <c r="D15" s="132"/>
      <c r="E15" s="132"/>
    </row>
    <row r="16" spans="1:5" s="125" customFormat="1" ht="28.5">
      <c r="A16" s="254" t="s">
        <v>193</v>
      </c>
      <c r="B16" s="126" t="s">
        <v>194</v>
      </c>
      <c r="C16" s="256" t="s">
        <v>89</v>
      </c>
      <c r="D16" s="256"/>
      <c r="E16" s="256" t="s">
        <v>277</v>
      </c>
    </row>
    <row r="17" spans="1:5" s="125" customFormat="1" ht="29.25" thickBot="1">
      <c r="A17" s="255"/>
      <c r="B17" s="128" t="s">
        <v>195</v>
      </c>
      <c r="C17" s="257"/>
      <c r="D17" s="257"/>
      <c r="E17" s="257"/>
    </row>
    <row r="18" spans="1:5" s="125" customFormat="1" ht="29.25" thickBot="1">
      <c r="A18" s="123" t="s">
        <v>196</v>
      </c>
      <c r="B18" s="124" t="s">
        <v>197</v>
      </c>
      <c r="C18" s="124" t="s">
        <v>89</v>
      </c>
      <c r="D18" s="124"/>
      <c r="E18" s="124"/>
    </row>
    <row r="19" spans="1:5" s="125" customFormat="1" ht="29.25" thickBot="1">
      <c r="A19" s="123" t="s">
        <v>198</v>
      </c>
      <c r="B19" s="124" t="s">
        <v>199</v>
      </c>
      <c r="C19" s="124" t="s">
        <v>89</v>
      </c>
      <c r="D19" s="124"/>
      <c r="E19" s="124"/>
    </row>
    <row r="20" spans="1:5" s="125" customFormat="1" ht="43.5" thickBot="1">
      <c r="A20" s="123" t="s">
        <v>200</v>
      </c>
      <c r="B20" s="133" t="s">
        <v>201</v>
      </c>
      <c r="C20" s="133" t="s">
        <v>89</v>
      </c>
      <c r="D20" s="133"/>
      <c r="E20" s="133"/>
    </row>
    <row r="21" spans="1:5" s="125" customFormat="1" ht="29.25" thickBot="1">
      <c r="A21" s="123" t="s">
        <v>202</v>
      </c>
      <c r="B21" s="124" t="s">
        <v>203</v>
      </c>
      <c r="C21" s="124" t="s">
        <v>89</v>
      </c>
      <c r="D21" s="124"/>
      <c r="E21" s="124"/>
    </row>
    <row r="22" spans="1:5" s="125" customFormat="1" ht="43.5" thickBot="1">
      <c r="A22" s="123" t="s">
        <v>204</v>
      </c>
      <c r="B22" s="124" t="s">
        <v>205</v>
      </c>
      <c r="C22" s="124" t="s">
        <v>89</v>
      </c>
      <c r="D22" s="124"/>
      <c r="E22" s="124"/>
    </row>
    <row r="23" spans="1:5" s="125" customFormat="1" ht="43.5" thickBot="1">
      <c r="A23" s="123" t="s">
        <v>206</v>
      </c>
      <c r="B23" s="124" t="s">
        <v>207</v>
      </c>
      <c r="C23" s="124" t="s">
        <v>89</v>
      </c>
      <c r="D23" s="124"/>
      <c r="E23" s="124"/>
    </row>
    <row r="24" spans="1:5" s="125" customFormat="1" ht="28.5">
      <c r="A24" s="254" t="s">
        <v>208</v>
      </c>
      <c r="B24" s="126" t="s">
        <v>209</v>
      </c>
      <c r="C24" s="256" t="s">
        <v>89</v>
      </c>
      <c r="D24" s="256"/>
      <c r="E24" s="256"/>
    </row>
    <row r="25" spans="1:5" s="125" customFormat="1" ht="15" thickBot="1">
      <c r="A25" s="255"/>
      <c r="B25" s="124" t="s">
        <v>210</v>
      </c>
      <c r="C25" s="257"/>
      <c r="D25" s="257"/>
      <c r="E25" s="257"/>
    </row>
    <row r="26" spans="1:5" s="125" customFormat="1" ht="15.75" thickBot="1">
      <c r="A26" s="130"/>
      <c r="B26" s="131" t="s">
        <v>211</v>
      </c>
      <c r="C26" s="132"/>
      <c r="D26" s="132"/>
      <c r="E26" s="132"/>
    </row>
    <row r="27" spans="1:5" s="125" customFormat="1" ht="29.25" thickBot="1">
      <c r="A27" s="123" t="s">
        <v>212</v>
      </c>
      <c r="B27" s="124" t="s">
        <v>213</v>
      </c>
      <c r="C27" s="124" t="s">
        <v>89</v>
      </c>
      <c r="D27" s="124"/>
      <c r="E27" s="124"/>
    </row>
    <row r="28" spans="1:5" s="125" customFormat="1" ht="29.25" thickBot="1">
      <c r="A28" s="123" t="s">
        <v>214</v>
      </c>
      <c r="B28" s="124" t="s">
        <v>215</v>
      </c>
      <c r="C28" s="124" t="s">
        <v>89</v>
      </c>
      <c r="D28" s="124"/>
      <c r="E28" s="124"/>
    </row>
    <row r="29" spans="1:5" s="125" customFormat="1" ht="29.25" thickBot="1">
      <c r="A29" s="123" t="s">
        <v>216</v>
      </c>
      <c r="B29" s="124" t="s">
        <v>217</v>
      </c>
      <c r="C29" s="124" t="s">
        <v>89</v>
      </c>
      <c r="D29" s="124"/>
      <c r="E29" s="124"/>
    </row>
    <row r="30" spans="1:5" s="125" customFormat="1" ht="29.25" thickBot="1">
      <c r="A30" s="123" t="s">
        <v>218</v>
      </c>
      <c r="B30" s="124" t="s">
        <v>219</v>
      </c>
      <c r="C30" s="124" t="s">
        <v>89</v>
      </c>
      <c r="D30" s="124"/>
      <c r="E30" s="124"/>
    </row>
    <row r="31" spans="1:5" s="125" customFormat="1" ht="57.75" thickBot="1">
      <c r="A31" s="123" t="s">
        <v>220</v>
      </c>
      <c r="B31" s="124" t="s">
        <v>221</v>
      </c>
      <c r="C31" s="124" t="s">
        <v>89</v>
      </c>
      <c r="D31" s="124"/>
      <c r="E31" s="124"/>
    </row>
    <row r="32" spans="1:5" s="125" customFormat="1" ht="29.25" thickBot="1">
      <c r="A32" s="123" t="s">
        <v>222</v>
      </c>
      <c r="B32" s="124" t="s">
        <v>223</v>
      </c>
      <c r="C32" s="124" t="s">
        <v>89</v>
      </c>
      <c r="D32" s="124"/>
      <c r="E32" s="124"/>
    </row>
    <row r="33" spans="1:5" s="125" customFormat="1" ht="42.75">
      <c r="A33" s="254" t="s">
        <v>224</v>
      </c>
      <c r="B33" s="126" t="s">
        <v>225</v>
      </c>
      <c r="C33" s="256" t="s">
        <v>89</v>
      </c>
      <c r="D33" s="256"/>
      <c r="E33" s="256" t="s">
        <v>278</v>
      </c>
    </row>
    <row r="34" spans="1:5" s="125" customFormat="1" ht="15" thickBot="1">
      <c r="A34" s="255"/>
      <c r="B34" s="129" t="s">
        <v>226</v>
      </c>
      <c r="C34" s="257"/>
      <c r="D34" s="257"/>
      <c r="E34" s="257"/>
    </row>
    <row r="35" spans="1:5" s="125" customFormat="1" ht="28.5">
      <c r="A35" s="254" t="s">
        <v>227</v>
      </c>
      <c r="B35" s="126" t="s">
        <v>228</v>
      </c>
      <c r="C35" s="256"/>
      <c r="D35" s="256"/>
      <c r="E35" s="256"/>
    </row>
    <row r="36" spans="1:5" s="125" customFormat="1" ht="13.5" thickBot="1">
      <c r="A36" s="255"/>
      <c r="B36" s="134" t="s">
        <v>229</v>
      </c>
      <c r="C36" s="257"/>
      <c r="D36" s="257"/>
      <c r="E36" s="257"/>
    </row>
    <row r="37" spans="1:5" s="125" customFormat="1" ht="15.75" thickBot="1">
      <c r="A37" s="130"/>
      <c r="B37" s="131" t="s">
        <v>230</v>
      </c>
      <c r="C37" s="132"/>
      <c r="D37" s="132"/>
      <c r="E37" s="132"/>
    </row>
    <row r="38" spans="1:5" s="125" customFormat="1" ht="43.5" thickBot="1">
      <c r="A38" s="123" t="s">
        <v>231</v>
      </c>
      <c r="B38" s="124" t="s">
        <v>232</v>
      </c>
      <c r="C38" s="124" t="s">
        <v>89</v>
      </c>
      <c r="D38" s="124"/>
      <c r="E38" s="124"/>
    </row>
    <row r="39" spans="1:5" s="125" customFormat="1" ht="29.25" thickBot="1">
      <c r="A39" s="123" t="s">
        <v>233</v>
      </c>
      <c r="B39" s="124" t="s">
        <v>234</v>
      </c>
      <c r="C39" s="124" t="s">
        <v>89</v>
      </c>
      <c r="D39" s="124"/>
      <c r="E39" s="124"/>
    </row>
    <row r="40" spans="1:5" s="125" customFormat="1" ht="29.25" thickBot="1">
      <c r="A40" s="123" t="s">
        <v>235</v>
      </c>
      <c r="B40" s="124" t="s">
        <v>236</v>
      </c>
      <c r="C40" s="124"/>
      <c r="D40" s="124" t="s">
        <v>89</v>
      </c>
      <c r="E40" s="124"/>
    </row>
    <row r="41" spans="1:5" s="125" customFormat="1" ht="28.5">
      <c r="A41" s="254" t="s">
        <v>237</v>
      </c>
      <c r="B41" s="126" t="s">
        <v>238</v>
      </c>
      <c r="C41" s="256" t="s">
        <v>89</v>
      </c>
      <c r="D41" s="256"/>
      <c r="E41" s="256"/>
    </row>
    <row r="42" spans="1:5" s="125" customFormat="1" ht="12.75">
      <c r="A42" s="258"/>
      <c r="B42" s="127" t="s">
        <v>239</v>
      </c>
      <c r="C42" s="259"/>
      <c r="D42" s="259"/>
      <c r="E42" s="259"/>
    </row>
    <row r="43" spans="1:5" s="125" customFormat="1" ht="12.75">
      <c r="A43" s="258"/>
      <c r="B43" s="127" t="s">
        <v>240</v>
      </c>
      <c r="C43" s="259"/>
      <c r="D43" s="259"/>
      <c r="E43" s="259"/>
    </row>
    <row r="44" spans="1:5" s="125" customFormat="1" ht="15" thickBot="1">
      <c r="A44" s="255"/>
      <c r="B44" s="124"/>
      <c r="C44" s="257"/>
      <c r="D44" s="257"/>
      <c r="E44" s="257"/>
    </row>
    <row r="45" s="125" customFormat="1" ht="14.25">
      <c r="A45" s="135"/>
    </row>
    <row r="46" s="125" customFormat="1" ht="14.25">
      <c r="A46" s="136"/>
    </row>
    <row r="47" s="125" customFormat="1" ht="14.25">
      <c r="A47" s="136" t="s">
        <v>279</v>
      </c>
    </row>
    <row r="48" s="125" customFormat="1" ht="14.25">
      <c r="A48" s="136" t="s">
        <v>334</v>
      </c>
    </row>
    <row r="49" s="125" customFormat="1" ht="12.75"/>
    <row r="50" s="125" customFormat="1" ht="12.75"/>
    <row r="51" s="125" customFormat="1" ht="12.75"/>
    <row r="52" s="125" customFormat="1" ht="12.75"/>
    <row r="53" s="125" customFormat="1" ht="12.75"/>
    <row r="54" s="125" customFormat="1" ht="12.75"/>
    <row r="55" s="125" customFormat="1" ht="12.75"/>
    <row r="56" s="125" customFormat="1" ht="12.75"/>
    <row r="57" s="125" customFormat="1" ht="12.75"/>
  </sheetData>
  <sheetProtection/>
  <mergeCells count="33">
    <mergeCell ref="A6:A8"/>
    <mergeCell ref="C6:C8"/>
    <mergeCell ref="D6:D8"/>
    <mergeCell ref="E6:E8"/>
    <mergeCell ref="A11:A12"/>
    <mergeCell ref="C11:C12"/>
    <mergeCell ref="D11:D12"/>
    <mergeCell ref="E11:E12"/>
    <mergeCell ref="A13:A14"/>
    <mergeCell ref="C13:C14"/>
    <mergeCell ref="D13:D14"/>
    <mergeCell ref="E13:E14"/>
    <mergeCell ref="A16:A17"/>
    <mergeCell ref="C16:C17"/>
    <mergeCell ref="D16:D17"/>
    <mergeCell ref="E16:E17"/>
    <mergeCell ref="C24:C25"/>
    <mergeCell ref="D24:D25"/>
    <mergeCell ref="E24:E25"/>
    <mergeCell ref="A33:A34"/>
    <mergeCell ref="C33:C34"/>
    <mergeCell ref="D33:D34"/>
    <mergeCell ref="E33:E34"/>
    <mergeCell ref="A1:E1"/>
    <mergeCell ref="A35:A36"/>
    <mergeCell ref="C35:C36"/>
    <mergeCell ref="D35:D36"/>
    <mergeCell ref="E35:E36"/>
    <mergeCell ref="A41:A44"/>
    <mergeCell ref="C41:C44"/>
    <mergeCell ref="D41:D44"/>
    <mergeCell ref="E41:E44"/>
    <mergeCell ref="A24:A25"/>
  </mergeCells>
  <hyperlinks>
    <hyperlink ref="B7" r:id="rId1" display="http://www.sm.ee/meie/dokumendiregister/sotsiaalministeeriumi-lepingute-uldtingimused.html"/>
    <hyperlink ref="B42" r:id="rId2" display="http://www.sm.ee/sinule/projektijuhile.html"/>
    <hyperlink ref="B43" r:id="rId3" display="http://www.hmn.ee/"/>
  </hyperlinks>
  <printOptions/>
  <pageMargins left="0.7086614173228347" right="0.5118110236220472" top="0.7480314960629921" bottom="0.35433070866141736" header="0.31496062992125984" footer="0.31496062992125984"/>
  <pageSetup horizontalDpi="600" verticalDpi="600" orientation="portrait"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Helika Sõber</cp:lastModifiedBy>
  <cp:lastPrinted>2016-01-13T13:55:30Z</cp:lastPrinted>
  <dcterms:created xsi:type="dcterms:W3CDTF">2009-03-25T14:18:43Z</dcterms:created>
  <dcterms:modified xsi:type="dcterms:W3CDTF">2016-01-14T12:08:03Z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-427643819</vt:i4>
  </property>
  <property fmtid="{D5CDD505-2E9C-101B-9397-08002B2CF9AE}" pid="3" name="_NewReviewCycle">
    <vt:lpwstr/>
  </property>
  <property fmtid="{D5CDD505-2E9C-101B-9397-08002B2CF9AE}" pid="4" name="_EmailSubject">
    <vt:lpwstr>lisandus välisveebi</vt:lpwstr>
  </property>
  <property fmtid="{D5CDD505-2E9C-101B-9397-08002B2CF9AE}" pid="5" name="_AuthorEmail">
    <vt:lpwstr>Liis.Sild@sm.ee</vt:lpwstr>
  </property>
  <property fmtid="{D5CDD505-2E9C-101B-9397-08002B2CF9AE}" pid="6" name="_AuthorEmailDisplayName">
    <vt:lpwstr>Liis Sild</vt:lpwstr>
  </property>
  <property fmtid="{D5CDD505-2E9C-101B-9397-08002B2CF9AE}" pid="7" name="_ReviewingToolsShownOnce">
    <vt:lpwstr/>
  </property>
</Properties>
</file>